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eduyatsushiro-my.sharepoint.com/personal/t1937088_eduyatsushiro_onmicrosoft_com/Documents/令和７年度/"/>
    </mc:Choice>
  </mc:AlternateContent>
  <xr:revisionPtr revIDLastSave="0" documentId="8_{741810F3-F2E1-4E50-B204-CD01C28C949C}" xr6:coauthVersionLast="47" xr6:coauthVersionMax="47" xr10:uidLastSave="{00000000-0000-0000-0000-000000000000}"/>
  <bookViews>
    <workbookView xWindow="28680" yWindow="-120" windowWidth="29040" windowHeight="15720" xr2:uid="{05DAB0CC-A154-4FF3-8B4E-A6FEDA7EE217}"/>
  </bookViews>
  <sheets>
    <sheet name="提案1" sheetId="3" r:id="rId1"/>
    <sheet name="Sheet2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J23" i="3" l="1"/>
  <c r="CK23" i="3" s="1"/>
  <c r="CH23" i="3"/>
  <c r="CI23" i="3" s="1"/>
  <c r="CF23" i="3"/>
  <c r="CG23" i="3" s="1"/>
  <c r="CD23" i="3"/>
  <c r="CE23" i="3" s="1"/>
  <c r="CB23" i="3"/>
  <c r="CC23" i="3" s="1"/>
  <c r="BZ23" i="3"/>
  <c r="CA23" i="3" s="1"/>
  <c r="BX23" i="3"/>
  <c r="BY23" i="3" s="1"/>
  <c r="BV23" i="3"/>
  <c r="BW23" i="3" s="1"/>
  <c r="CJ22" i="3"/>
  <c r="CK22" i="3" s="1"/>
  <c r="CH22" i="3"/>
  <c r="CI22" i="3" s="1"/>
  <c r="CF22" i="3"/>
  <c r="CG22" i="3" s="1"/>
  <c r="CD22" i="3"/>
  <c r="CE22" i="3" s="1"/>
  <c r="CB22" i="3"/>
  <c r="CC22" i="3" s="1"/>
  <c r="BZ22" i="3"/>
  <c r="CA22" i="3" s="1"/>
  <c r="BX22" i="3"/>
  <c r="BY22" i="3" s="1"/>
  <c r="BV22" i="3"/>
  <c r="BW22" i="3" s="1"/>
  <c r="CJ21" i="3"/>
  <c r="CK21" i="3" s="1"/>
  <c r="CH21" i="3"/>
  <c r="CI21" i="3" s="1"/>
  <c r="CF21" i="3"/>
  <c r="CG21" i="3" s="1"/>
  <c r="CD21" i="3"/>
  <c r="CE21" i="3" s="1"/>
  <c r="CB21" i="3"/>
  <c r="CC21" i="3" s="1"/>
  <c r="BZ21" i="3"/>
  <c r="CA21" i="3" s="1"/>
  <c r="BX21" i="3"/>
  <c r="BY21" i="3" s="1"/>
  <c r="BV21" i="3"/>
  <c r="BW21" i="3" s="1"/>
  <c r="CJ20" i="3"/>
  <c r="CK20" i="3" s="1"/>
  <c r="CH20" i="3"/>
  <c r="CI20" i="3" s="1"/>
  <c r="CF20" i="3"/>
  <c r="CG20" i="3" s="1"/>
  <c r="CD20" i="3"/>
  <c r="CE20" i="3" s="1"/>
  <c r="CB20" i="3"/>
  <c r="CC20" i="3" s="1"/>
  <c r="BZ20" i="3"/>
  <c r="CA20" i="3" s="1"/>
  <c r="BX20" i="3"/>
  <c r="BY20" i="3" s="1"/>
  <c r="BV20" i="3"/>
  <c r="BW20" i="3" s="1"/>
  <c r="CJ19" i="3"/>
  <c r="CK19" i="3" s="1"/>
  <c r="CH19" i="3"/>
  <c r="CI19" i="3" s="1"/>
  <c r="CF19" i="3"/>
  <c r="CG19" i="3" s="1"/>
  <c r="CD19" i="3"/>
  <c r="CE19" i="3" s="1"/>
  <c r="CB19" i="3"/>
  <c r="CC19" i="3" s="1"/>
  <c r="BZ19" i="3"/>
  <c r="CA19" i="3" s="1"/>
  <c r="BX19" i="3"/>
  <c r="BY19" i="3" s="1"/>
  <c r="BV19" i="3"/>
  <c r="BW19" i="3" s="1"/>
  <c r="CJ18" i="3"/>
  <c r="CK18" i="3" s="1"/>
  <c r="CH18" i="3"/>
  <c r="CI18" i="3" s="1"/>
  <c r="CF18" i="3"/>
  <c r="CG18" i="3" s="1"/>
  <c r="CD18" i="3"/>
  <c r="CE18" i="3" s="1"/>
  <c r="CB18" i="3"/>
  <c r="CC18" i="3" s="1"/>
  <c r="BZ18" i="3"/>
  <c r="CA18" i="3" s="1"/>
  <c r="BX18" i="3"/>
  <c r="BY18" i="3" s="1"/>
  <c r="BV18" i="3"/>
  <c r="BW18" i="3" s="1"/>
  <c r="CJ17" i="3"/>
  <c r="CK17" i="3" s="1"/>
  <c r="CH17" i="3"/>
  <c r="CI17" i="3" s="1"/>
  <c r="CF17" i="3"/>
  <c r="CG17" i="3" s="1"/>
  <c r="CD17" i="3"/>
  <c r="CE17" i="3" s="1"/>
  <c r="CB17" i="3"/>
  <c r="CC17" i="3" s="1"/>
  <c r="BZ17" i="3"/>
  <c r="CA17" i="3" s="1"/>
  <c r="BX17" i="3"/>
  <c r="BY17" i="3" s="1"/>
  <c r="BV17" i="3"/>
  <c r="BW17" i="3" s="1"/>
  <c r="CJ16" i="3"/>
  <c r="CK16" i="3" s="1"/>
  <c r="CH16" i="3"/>
  <c r="CI16" i="3" s="1"/>
  <c r="CF16" i="3"/>
  <c r="CG16" i="3" s="1"/>
  <c r="CD16" i="3"/>
  <c r="CE16" i="3" s="1"/>
  <c r="CB16" i="3"/>
  <c r="CC16" i="3" s="1"/>
  <c r="BZ16" i="3"/>
  <c r="CA16" i="3" s="1"/>
  <c r="BX16" i="3"/>
  <c r="BY16" i="3" s="1"/>
  <c r="BV16" i="3"/>
  <c r="BW16" i="3" s="1"/>
  <c r="CJ15" i="3"/>
  <c r="CK15" i="3" s="1"/>
  <c r="CH15" i="3"/>
  <c r="CI15" i="3" s="1"/>
  <c r="CF15" i="3"/>
  <c r="CG15" i="3" s="1"/>
  <c r="CD15" i="3"/>
  <c r="CE15" i="3" s="1"/>
  <c r="CB15" i="3"/>
  <c r="CC15" i="3" s="1"/>
  <c r="BZ15" i="3"/>
  <c r="CA15" i="3" s="1"/>
  <c r="BX15" i="3"/>
  <c r="BV15" i="3"/>
  <c r="BW15" i="3" s="1"/>
  <c r="CJ14" i="3"/>
  <c r="CK14" i="3" s="1"/>
  <c r="CH14" i="3"/>
  <c r="CI14" i="3" s="1"/>
  <c r="CF14" i="3"/>
  <c r="CG14" i="3" s="1"/>
  <c r="CD14" i="3"/>
  <c r="CE14" i="3" s="1"/>
  <c r="CB14" i="3"/>
  <c r="CC14" i="3" s="1"/>
  <c r="BZ14" i="3"/>
  <c r="CA14" i="3" s="1"/>
  <c r="BX14" i="3"/>
  <c r="BY14" i="3" s="1"/>
  <c r="BV14" i="3"/>
  <c r="BW14" i="3" s="1"/>
  <c r="CJ13" i="3"/>
  <c r="CK13" i="3" s="1"/>
  <c r="CH13" i="3"/>
  <c r="CI13" i="3" s="1"/>
  <c r="CF13" i="3"/>
  <c r="CG13" i="3" s="1"/>
  <c r="CD13" i="3"/>
  <c r="CE13" i="3" s="1"/>
  <c r="CB13" i="3"/>
  <c r="CC13" i="3" s="1"/>
  <c r="BZ13" i="3"/>
  <c r="CA13" i="3" s="1"/>
  <c r="BX13" i="3"/>
  <c r="BY13" i="3" s="1"/>
  <c r="BV13" i="3"/>
  <c r="BW13" i="3" s="1"/>
  <c r="CJ12" i="3"/>
  <c r="CK12" i="3" s="1"/>
  <c r="CH12" i="3"/>
  <c r="CI12" i="3" s="1"/>
  <c r="CF12" i="3"/>
  <c r="CG12" i="3" s="1"/>
  <c r="CD12" i="3"/>
  <c r="CE12" i="3" s="1"/>
  <c r="CB12" i="3"/>
  <c r="CC12" i="3" s="1"/>
  <c r="BZ12" i="3"/>
  <c r="CA12" i="3" s="1"/>
  <c r="BX12" i="3"/>
  <c r="BY12" i="3" s="1"/>
  <c r="BV12" i="3"/>
  <c r="BW12" i="3" s="1"/>
  <c r="BY15" i="3"/>
  <c r="CJ11" i="3"/>
  <c r="CK11" i="3" s="1"/>
  <c r="CH11" i="3"/>
  <c r="CI11" i="3" s="1"/>
  <c r="CF11" i="3"/>
  <c r="CG11" i="3" s="1"/>
  <c r="CD11" i="3"/>
  <c r="CE11" i="3" s="1"/>
  <c r="CB11" i="3"/>
  <c r="CC11" i="3" s="1"/>
  <c r="BZ11" i="3"/>
  <c r="CA11" i="3" s="1"/>
  <c r="BX11" i="3"/>
  <c r="BY11" i="3" s="1"/>
  <c r="BV11" i="3"/>
  <c r="BW11" i="3" s="1"/>
  <c r="CD24" i="3" l="1"/>
  <c r="CE24" i="3" s="1"/>
  <c r="O30" i="3" s="1"/>
  <c r="CB24" i="3"/>
  <c r="CC24" i="3" s="1"/>
  <c r="O29" i="3" s="1"/>
  <c r="CH24" i="3"/>
  <c r="CI24" i="3" s="1"/>
  <c r="O32" i="3" s="1"/>
  <c r="BZ24" i="3"/>
  <c r="CA24" i="3" s="1"/>
  <c r="O28" i="3" s="1"/>
  <c r="CF24" i="3"/>
  <c r="CG24" i="3" s="1"/>
  <c r="O31" i="3" s="1"/>
  <c r="CJ24" i="3"/>
  <c r="CK24" i="3" s="1"/>
  <c r="BV24" i="3"/>
  <c r="BX24" i="3"/>
  <c r="BY24" i="3" s="1"/>
  <c r="O27" i="3" s="1"/>
  <c r="G33" i="3" l="1"/>
  <c r="C33" i="3"/>
  <c r="O33" i="3"/>
  <c r="C28" i="3"/>
  <c r="G28" i="3"/>
  <c r="G32" i="3"/>
  <c r="C32" i="3"/>
  <c r="G29" i="3"/>
  <c r="C29" i="3"/>
  <c r="C31" i="3"/>
  <c r="G31" i="3"/>
  <c r="G30" i="3"/>
  <c r="C30" i="3"/>
  <c r="G27" i="3"/>
  <c r="C27" i="3"/>
  <c r="BW24" i="3"/>
  <c r="O26" i="3" s="1"/>
  <c r="CL24" i="3"/>
  <c r="K27" i="3"/>
  <c r="G26" i="3" l="1"/>
  <c r="C26" i="3"/>
  <c r="CM24" i="3"/>
  <c r="O34" i="3" s="1"/>
  <c r="K26" i="3"/>
  <c r="K30" i="3"/>
  <c r="K28" i="3"/>
  <c r="K31" i="3"/>
  <c r="K29" i="3"/>
</calcChain>
</file>

<file path=xl/sharedStrings.xml><?xml version="1.0" encoding="utf-8"?>
<sst xmlns="http://schemas.openxmlformats.org/spreadsheetml/2006/main" count="88" uniqueCount="63">
  <si>
    <t>18:00</t>
    <phoneticPr fontId="1"/>
  </si>
  <si>
    <t>18:30</t>
    <phoneticPr fontId="1"/>
  </si>
  <si>
    <t>19:00</t>
    <phoneticPr fontId="1"/>
  </si>
  <si>
    <t>19:30</t>
    <phoneticPr fontId="1"/>
  </si>
  <si>
    <t>20:00</t>
    <phoneticPr fontId="1"/>
  </si>
  <si>
    <t>20:30</t>
    <phoneticPr fontId="1"/>
  </si>
  <si>
    <t>21:00</t>
    <phoneticPr fontId="1"/>
  </si>
  <si>
    <t>21:30</t>
    <phoneticPr fontId="1"/>
  </si>
  <si>
    <t>22:00</t>
    <phoneticPr fontId="1"/>
  </si>
  <si>
    <t>22:30</t>
    <phoneticPr fontId="1"/>
  </si>
  <si>
    <t>23:00</t>
    <phoneticPr fontId="1"/>
  </si>
  <si>
    <t>23:30</t>
    <phoneticPr fontId="1"/>
  </si>
  <si>
    <t>24:00</t>
    <phoneticPr fontId="1"/>
  </si>
  <si>
    <t>国語</t>
    <rPh sb="0" eb="2">
      <t>コクゴ</t>
    </rPh>
    <phoneticPr fontId="1"/>
  </si>
  <si>
    <t>数学</t>
    <rPh sb="0" eb="2">
      <t>スウガク</t>
    </rPh>
    <phoneticPr fontId="1"/>
  </si>
  <si>
    <t>英語</t>
    <rPh sb="0" eb="2">
      <t>エイゴ</t>
    </rPh>
    <phoneticPr fontId="1"/>
  </si>
  <si>
    <t>社会</t>
    <rPh sb="0" eb="2">
      <t>シャカイ</t>
    </rPh>
    <phoneticPr fontId="1"/>
  </si>
  <si>
    <t>理科</t>
    <rPh sb="0" eb="2">
      <t>リカ</t>
    </rPh>
    <phoneticPr fontId="1"/>
  </si>
  <si>
    <t>技能教科</t>
    <rPh sb="0" eb="2">
      <t>ギノウ</t>
    </rPh>
    <rPh sb="2" eb="4">
      <t>キョウカ</t>
    </rPh>
    <phoneticPr fontId="1"/>
  </si>
  <si>
    <t>時間</t>
    <rPh sb="0" eb="2">
      <t>ジカン</t>
    </rPh>
    <phoneticPr fontId="1"/>
  </si>
  <si>
    <t>分</t>
    <rPh sb="0" eb="1">
      <t>フン</t>
    </rPh>
    <phoneticPr fontId="1"/>
  </si>
  <si>
    <t>国</t>
    <rPh sb="0" eb="1">
      <t>コク</t>
    </rPh>
    <phoneticPr fontId="1"/>
  </si>
  <si>
    <t>数</t>
    <rPh sb="0" eb="1">
      <t>スウ</t>
    </rPh>
    <phoneticPr fontId="1"/>
  </si>
  <si>
    <t>英</t>
    <rPh sb="0" eb="1">
      <t>エイ</t>
    </rPh>
    <phoneticPr fontId="1"/>
  </si>
  <si>
    <t>社</t>
    <rPh sb="0" eb="1">
      <t>シャ</t>
    </rPh>
    <phoneticPr fontId="1"/>
  </si>
  <si>
    <t>理</t>
    <rPh sb="0" eb="1">
      <t>リ</t>
    </rPh>
    <phoneticPr fontId="1"/>
  </si>
  <si>
    <t>メディア</t>
    <phoneticPr fontId="1"/>
  </si>
  <si>
    <t>8:00</t>
    <phoneticPr fontId="1"/>
  </si>
  <si>
    <t>8:30</t>
    <phoneticPr fontId="1"/>
  </si>
  <si>
    <t>9:00</t>
    <phoneticPr fontId="1"/>
  </si>
  <si>
    <t>9:30</t>
    <phoneticPr fontId="1"/>
  </si>
  <si>
    <t>10:00</t>
    <phoneticPr fontId="1"/>
  </si>
  <si>
    <t>10:30</t>
    <phoneticPr fontId="1"/>
  </si>
  <si>
    <t>11:00</t>
    <phoneticPr fontId="1"/>
  </si>
  <si>
    <t>11:30</t>
    <phoneticPr fontId="1"/>
  </si>
  <si>
    <t>12:00</t>
    <phoneticPr fontId="1"/>
  </si>
  <si>
    <t>12:30</t>
    <phoneticPr fontId="1"/>
  </si>
  <si>
    <t>13:00</t>
    <phoneticPr fontId="1"/>
  </si>
  <si>
    <t>13:30</t>
    <phoneticPr fontId="1"/>
  </si>
  <si>
    <t>14:00</t>
    <phoneticPr fontId="1"/>
  </si>
  <si>
    <t>14:30</t>
    <phoneticPr fontId="1"/>
  </si>
  <si>
    <t>15:00</t>
    <phoneticPr fontId="1"/>
  </si>
  <si>
    <t>15:30</t>
    <phoneticPr fontId="1"/>
  </si>
  <si>
    <t>16:00</t>
    <phoneticPr fontId="1"/>
  </si>
  <si>
    <t>16:30</t>
    <phoneticPr fontId="1"/>
  </si>
  <si>
    <t>17:00</t>
    <phoneticPr fontId="1"/>
  </si>
  <si>
    <t>17:30</t>
    <phoneticPr fontId="1"/>
  </si>
  <si>
    <t>３月２６日（水）</t>
    <rPh sb="1" eb="2">
      <t>ガツ</t>
    </rPh>
    <rPh sb="4" eb="5">
      <t>ニチ</t>
    </rPh>
    <rPh sb="6" eb="7">
      <t>スイ</t>
    </rPh>
    <phoneticPr fontId="1"/>
  </si>
  <si>
    <t>３月２７日（木）</t>
    <rPh sb="1" eb="2">
      <t>ガツ</t>
    </rPh>
    <rPh sb="4" eb="5">
      <t>ニチ</t>
    </rPh>
    <rPh sb="6" eb="7">
      <t>モク</t>
    </rPh>
    <phoneticPr fontId="1"/>
  </si>
  <si>
    <t>３月２８日（金）</t>
    <rPh sb="1" eb="2">
      <t>ガツ</t>
    </rPh>
    <rPh sb="4" eb="5">
      <t>ニチ</t>
    </rPh>
    <rPh sb="6" eb="7">
      <t>キン</t>
    </rPh>
    <phoneticPr fontId="1"/>
  </si>
  <si>
    <t>３月２９日（土）</t>
    <rPh sb="1" eb="2">
      <t>ガツ</t>
    </rPh>
    <rPh sb="4" eb="5">
      <t>ニチ</t>
    </rPh>
    <rPh sb="6" eb="7">
      <t>ツチ</t>
    </rPh>
    <phoneticPr fontId="1"/>
  </si>
  <si>
    <t>３月３０日（日）</t>
    <rPh sb="1" eb="2">
      <t>ガツ</t>
    </rPh>
    <rPh sb="4" eb="5">
      <t>ニチ</t>
    </rPh>
    <rPh sb="6" eb="7">
      <t>ニチ</t>
    </rPh>
    <phoneticPr fontId="1"/>
  </si>
  <si>
    <t>３月３１日（月）</t>
    <rPh sb="1" eb="2">
      <t>ガツ</t>
    </rPh>
    <rPh sb="4" eb="5">
      <t>ニチ</t>
    </rPh>
    <rPh sb="6" eb="7">
      <t>ツキ</t>
    </rPh>
    <phoneticPr fontId="1"/>
  </si>
  <si>
    <t>４月　１日（火）</t>
    <rPh sb="1" eb="2">
      <t>ガツ</t>
    </rPh>
    <rPh sb="4" eb="5">
      <t>ニチ</t>
    </rPh>
    <rPh sb="6" eb="7">
      <t>ヒ</t>
    </rPh>
    <phoneticPr fontId="1"/>
  </si>
  <si>
    <t>４月　２日（水）</t>
    <rPh sb="1" eb="2">
      <t>ガツ</t>
    </rPh>
    <rPh sb="4" eb="5">
      <t>ニチ</t>
    </rPh>
    <rPh sb="6" eb="7">
      <t>スイ</t>
    </rPh>
    <phoneticPr fontId="1"/>
  </si>
  <si>
    <t>４月　３日（木）</t>
    <rPh sb="1" eb="2">
      <t>ガツ</t>
    </rPh>
    <rPh sb="4" eb="5">
      <t>ニチ</t>
    </rPh>
    <rPh sb="6" eb="7">
      <t>モク</t>
    </rPh>
    <phoneticPr fontId="1"/>
  </si>
  <si>
    <t>４月　４日（金）</t>
    <rPh sb="1" eb="2">
      <t>ガツ</t>
    </rPh>
    <rPh sb="4" eb="5">
      <t>ニチ</t>
    </rPh>
    <rPh sb="6" eb="7">
      <t>キン</t>
    </rPh>
    <phoneticPr fontId="1"/>
  </si>
  <si>
    <t>４月　５日（土）</t>
    <rPh sb="1" eb="2">
      <t>ガツ</t>
    </rPh>
    <rPh sb="4" eb="5">
      <t>ニチ</t>
    </rPh>
    <rPh sb="6" eb="7">
      <t>ツチ</t>
    </rPh>
    <phoneticPr fontId="1"/>
  </si>
  <si>
    <t>４月　６日（日）</t>
    <rPh sb="1" eb="2">
      <t>ガツ</t>
    </rPh>
    <rPh sb="4" eb="5">
      <t>ニチ</t>
    </rPh>
    <rPh sb="6" eb="7">
      <t>ニチ</t>
    </rPh>
    <phoneticPr fontId="1"/>
  </si>
  <si>
    <t>４月　７日（月）</t>
    <rPh sb="1" eb="2">
      <t>ガツ</t>
    </rPh>
    <rPh sb="4" eb="5">
      <t>ニチ</t>
    </rPh>
    <rPh sb="6" eb="7">
      <t>ツキ</t>
    </rPh>
    <phoneticPr fontId="1"/>
  </si>
  <si>
    <t>7:00</t>
    <phoneticPr fontId="1"/>
  </si>
  <si>
    <t>7:30</t>
    <phoneticPr fontId="1"/>
  </si>
  <si>
    <t>部活・習い事</t>
    <rPh sb="0" eb="2">
      <t>ブカツ</t>
    </rPh>
    <rPh sb="3" eb="4">
      <t>ナラ</t>
    </rPh>
    <rPh sb="5" eb="6">
      <t>ゴト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</si>
</sst>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_);[Red]\(0\)"/>
  </numFmts>
  <fonts count="4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0"/>
      <name val="游ゴシック"/>
      <family val="2"/>
      <charset val="128"/>
      <scheme val="minor"/>
    </font>
    <font>
      <sz val="11"/>
      <color theme="0"/>
      <name val="游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4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1">
    <xf numFmtId="0" fontId="0" fillId="0" borderId="0">
      <alignment vertical="center"/>
    </xf>
  </cellStyleXfs>
  <cellXfs count="59">
    <xf numFmtId="0" fontId="0" fillId="0" borderId="0" xfId="0">
      <alignment vertical="center"/>
    </xf>
    <xf numFmtId="0" fontId="0" fillId="0" borderId="1" xfId="0" applyBorder="1">
      <alignment vertical="center"/>
    </xf>
    <xf numFmtId="0" fontId="0" fillId="0" borderId="11" xfId="0" applyBorder="1">
      <alignment vertical="center"/>
    </xf>
    <xf numFmtId="0" fontId="0" fillId="0" borderId="16" xfId="0" applyBorder="1">
      <alignment vertical="center"/>
    </xf>
    <xf numFmtId="0" fontId="0" fillId="0" borderId="17" xfId="0" applyBorder="1">
      <alignment vertical="center"/>
    </xf>
    <xf numFmtId="0" fontId="0" fillId="0" borderId="18" xfId="0" applyBorder="1">
      <alignment vertical="center"/>
    </xf>
    <xf numFmtId="0" fontId="0" fillId="0" borderId="19" xfId="0" applyBorder="1">
      <alignment vertical="center"/>
    </xf>
    <xf numFmtId="0" fontId="0" fillId="0" borderId="23" xfId="0" applyBorder="1">
      <alignment vertical="center"/>
    </xf>
    <xf numFmtId="0" fontId="0" fillId="0" borderId="24" xfId="0" applyBorder="1">
      <alignment vertical="center"/>
    </xf>
    <xf numFmtId="0" fontId="0" fillId="0" borderId="25" xfId="0" applyBorder="1">
      <alignment vertical="center"/>
    </xf>
    <xf numFmtId="0" fontId="0" fillId="0" borderId="26" xfId="0" applyBorder="1">
      <alignment vertical="center"/>
    </xf>
    <xf numFmtId="0" fontId="0" fillId="0" borderId="27" xfId="0" applyBorder="1">
      <alignment vertical="center"/>
    </xf>
    <xf numFmtId="0" fontId="0" fillId="0" borderId="20" xfId="0" applyBorder="1">
      <alignment vertical="center"/>
    </xf>
    <xf numFmtId="0" fontId="0" fillId="0" borderId="21" xfId="0" applyBorder="1">
      <alignment vertical="center"/>
    </xf>
    <xf numFmtId="0" fontId="0" fillId="0" borderId="22" xfId="0" applyBorder="1">
      <alignment vertical="center"/>
    </xf>
    <xf numFmtId="0" fontId="2" fillId="0" borderId="0" xfId="0" applyFont="1">
      <alignment vertical="center"/>
    </xf>
    <xf numFmtId="9" fontId="3" fillId="0" borderId="0" xfId="0" applyNumberFormat="1" applyFont="1">
      <alignment vertical="center"/>
    </xf>
    <xf numFmtId="0" fontId="3" fillId="0" borderId="0" xfId="0" applyFont="1">
      <alignment vertical="center"/>
    </xf>
    <xf numFmtId="176" fontId="3" fillId="0" borderId="0" xfId="0" applyNumberFormat="1" applyFont="1">
      <alignment vertical="center"/>
    </xf>
    <xf numFmtId="0" fontId="0" fillId="0" borderId="30" xfId="0" applyBorder="1">
      <alignment vertical="center"/>
    </xf>
    <xf numFmtId="0" fontId="0" fillId="0" borderId="33" xfId="0" applyBorder="1">
      <alignment vertical="center"/>
    </xf>
    <xf numFmtId="0" fontId="0" fillId="0" borderId="34" xfId="0" applyBorder="1">
      <alignment vertical="center"/>
    </xf>
    <xf numFmtId="0" fontId="0" fillId="0" borderId="35" xfId="0" applyBorder="1">
      <alignment vertical="center"/>
    </xf>
    <xf numFmtId="0" fontId="0" fillId="0" borderId="36" xfId="0" applyBorder="1">
      <alignment vertical="center"/>
    </xf>
    <xf numFmtId="0" fontId="0" fillId="0" borderId="37" xfId="0" applyBorder="1">
      <alignment vertical="center"/>
    </xf>
    <xf numFmtId="0" fontId="0" fillId="0" borderId="38" xfId="0" applyBorder="1">
      <alignment vertical="center"/>
    </xf>
    <xf numFmtId="56" fontId="0" fillId="0" borderId="17" xfId="0" applyNumberFormat="1" applyBorder="1">
      <alignment vertical="center"/>
    </xf>
    <xf numFmtId="0" fontId="0" fillId="2" borderId="29" xfId="0" applyFill="1" applyBorder="1">
      <alignment vertical="center"/>
    </xf>
    <xf numFmtId="0" fontId="0" fillId="2" borderId="32" xfId="0" applyFill="1" applyBorder="1">
      <alignment vertical="center"/>
    </xf>
    <xf numFmtId="0" fontId="0" fillId="2" borderId="13" xfId="0" applyFill="1" applyBorder="1">
      <alignment vertical="center"/>
    </xf>
    <xf numFmtId="0" fontId="0" fillId="2" borderId="15" xfId="0" applyFill="1" applyBorder="1">
      <alignment vertical="center"/>
    </xf>
    <xf numFmtId="0" fontId="0" fillId="2" borderId="31" xfId="0" applyFill="1" applyBorder="1">
      <alignment vertical="center"/>
    </xf>
    <xf numFmtId="0" fontId="0" fillId="0" borderId="39" xfId="0" applyBorder="1">
      <alignment vertical="center"/>
    </xf>
    <xf numFmtId="0" fontId="0" fillId="0" borderId="21" xfId="0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0" fillId="0" borderId="8" xfId="0" applyBorder="1">
      <alignment vertical="center"/>
    </xf>
    <xf numFmtId="0" fontId="0" fillId="0" borderId="9" xfId="0" applyBorder="1">
      <alignment vertical="center"/>
    </xf>
    <xf numFmtId="0" fontId="0" fillId="0" borderId="10" xfId="0" applyBorder="1">
      <alignment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2" xfId="0" applyBorder="1">
      <alignment vertical="center"/>
    </xf>
    <xf numFmtId="0" fontId="0" fillId="0" borderId="3" xfId="0" applyBorder="1">
      <alignment vertical="center"/>
    </xf>
    <xf numFmtId="0" fontId="0" fillId="0" borderId="4" xfId="0" applyBorder="1">
      <alignment vertical="center"/>
    </xf>
    <xf numFmtId="0" fontId="0" fillId="0" borderId="5" xfId="0" applyBorder="1">
      <alignment vertical="center"/>
    </xf>
    <xf numFmtId="0" fontId="0" fillId="0" borderId="6" xfId="0" applyBorder="1">
      <alignment vertical="center"/>
    </xf>
    <xf numFmtId="0" fontId="0" fillId="0" borderId="7" xfId="0" applyBorder="1">
      <alignment vertical="center"/>
    </xf>
    <xf numFmtId="0" fontId="0" fillId="0" borderId="12" xfId="0" quotePrefix="1" applyBorder="1" applyAlignment="1">
      <alignment horizontal="center" vertical="center"/>
    </xf>
    <xf numFmtId="0" fontId="0" fillId="0" borderId="28" xfId="0" quotePrefix="1" applyBorder="1" applyAlignment="1">
      <alignment horizontal="center" vertical="center"/>
    </xf>
    <xf numFmtId="0" fontId="0" fillId="0" borderId="14" xfId="0" quotePrefix="1" applyBorder="1" applyAlignment="1">
      <alignment horizontal="center" vertical="center"/>
    </xf>
    <xf numFmtId="0" fontId="0" fillId="0" borderId="31" xfId="0" quotePrefix="1" applyBorder="1" applyAlignment="1">
      <alignment horizontal="center" vertical="center"/>
    </xf>
    <xf numFmtId="0" fontId="0" fillId="0" borderId="29" xfId="0" quotePrefix="1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32" xfId="0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2" fillId="0" borderId="0" xfId="0" applyFont="1">
      <alignment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</cellXfs>
  <cellStyles count="1">
    <cellStyle name="標準" xfId="0" builtinId="0"/>
  </cellStyles>
  <dxfs count="14">
    <dxf>
      <fill>
        <patternFill>
          <bgColor theme="9" tint="0.39994506668294322"/>
        </patternFill>
      </fill>
    </dxf>
    <dxf>
      <fill>
        <patternFill>
          <bgColor theme="7" tint="0.39994506668294322"/>
        </patternFill>
      </fill>
    </dxf>
    <dxf>
      <fill>
        <patternFill>
          <bgColor theme="8" tint="0.39994506668294322"/>
        </patternFill>
      </fill>
    </dxf>
    <dxf>
      <fill>
        <patternFill>
          <bgColor rgb="FFFFFF00"/>
        </patternFill>
      </fill>
    </dxf>
    <dxf>
      <fill>
        <patternFill>
          <bgColor theme="8" tint="0.39994506668294322"/>
        </patternFill>
      </fill>
    </dxf>
    <dxf>
      <fill>
        <patternFill>
          <bgColor theme="5" tint="-0.24994659260841701"/>
        </patternFill>
      </fill>
    </dxf>
    <dxf>
      <fill>
        <patternFill>
          <bgColor theme="9" tint="0.39994506668294322"/>
        </patternFill>
      </fill>
    </dxf>
    <dxf>
      <fill>
        <patternFill>
          <bgColor theme="7" tint="0.39994506668294322"/>
        </patternFill>
      </fill>
    </dxf>
    <dxf>
      <fill>
        <patternFill>
          <bgColor theme="8" tint="0.39994506668294322"/>
        </patternFill>
      </fill>
    </dxf>
    <dxf>
      <fill>
        <patternFill>
          <bgColor rgb="FFFFC000"/>
        </patternFill>
      </fill>
    </dxf>
    <dxf>
      <fill>
        <patternFill>
          <bgColor theme="5" tint="-0.24994659260841701"/>
        </patternFill>
      </fill>
    </dxf>
    <dxf>
      <fill>
        <patternFill>
          <bgColor theme="1" tint="0.499984740745262"/>
        </patternFill>
      </fill>
    </dxf>
    <dxf>
      <fill>
        <patternFill>
          <bgColor rgb="FFFF0000"/>
        </patternFill>
      </fill>
    </dxf>
    <dxf>
      <fill>
        <patternFill>
          <bgColor rgb="FFFFFF00"/>
        </patternFill>
      </fill>
    </dxf>
  </dxfs>
  <tableStyles count="0" defaultTableStyle="TableStyleMedium2" defaultPivotStyle="PivotStyleLight16"/>
  <colors>
    <mruColors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ja-JP" altLang="en-US"/>
              <a:t>各教科の割合（数字は合計時間（分））</a:t>
            </a:r>
            <a:endParaRPr lang="en-US" altLang="ja-JP"/>
          </a:p>
        </c:rich>
      </c:tx>
      <c:layout>
        <c:manualLayout>
          <c:xMode val="edge"/>
          <c:yMode val="edge"/>
          <c:x val="0.13001020951407591"/>
          <c:y val="8.4805643223227797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 altLang="ja-JP"/>
        </a:p>
      </c:txPr>
    </c:title>
    <c:autoTitleDeleted val="0"/>
    <c:plotArea>
      <c:layout>
        <c:manualLayout>
          <c:layoutTarget val="inner"/>
          <c:xMode val="edge"/>
          <c:yMode val="edge"/>
          <c:x val="0.10706459098390497"/>
          <c:y val="0.27997936286420944"/>
          <c:w val="0.62722347182607874"/>
          <c:h val="0.7171426893612653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431A-4C62-8C4B-32E581628CB5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431A-4C62-8C4B-32E581628CB5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431A-4C62-8C4B-32E581628CB5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431A-4C62-8C4B-32E581628CB5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9-431A-4C62-8C4B-32E581628CB5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B-431A-4C62-8C4B-32E581628CB5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D-431A-4C62-8C4B-32E581628CB5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F-8ABC-4840-B5E4-039FD968AB06}"/>
              </c:ext>
            </c:extLst>
          </c:dPt>
          <c:dLbls>
            <c:spPr>
              <a:solidFill>
                <a:schemeClr val="bg1"/>
              </a:solidFill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ja-JP"/>
              </a:p>
            </c:txPr>
            <c:dLblPos val="bestFit"/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提案1!$N$26:$N$33</c:f>
              <c:strCache>
                <c:ptCount val="8"/>
                <c:pt idx="0">
                  <c:v>国語</c:v>
                </c:pt>
                <c:pt idx="1">
                  <c:v>数学</c:v>
                </c:pt>
                <c:pt idx="2">
                  <c:v>英語</c:v>
                </c:pt>
                <c:pt idx="3">
                  <c:v>社会</c:v>
                </c:pt>
                <c:pt idx="4">
                  <c:v>理科</c:v>
                </c:pt>
                <c:pt idx="5">
                  <c:v>技能教科</c:v>
                </c:pt>
                <c:pt idx="6">
                  <c:v>メディア</c:v>
                </c:pt>
                <c:pt idx="7">
                  <c:v>部活・習い事</c:v>
                </c:pt>
              </c:strCache>
            </c:strRef>
          </c:cat>
          <c:val>
            <c:numRef>
              <c:f>提案1!$O$26:$O$33</c:f>
              <c:numCache>
                <c:formatCode>General</c:formatCode>
                <c:ptCount val="8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E-431A-4C62-8C4B-32E581628CB5}"/>
            </c:ext>
          </c:extLst>
        </c:ser>
        <c:dLbls>
          <c:dLblPos val="bestFit"/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74438076188079438"/>
          <c:y val="0.21330050619820079"/>
          <c:w val="0.24381112095293056"/>
          <c:h val="0.52426289903394696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ja-JP" altLang="en-US" b="1"/>
              <a:t>ジャンル別合計時間（分）</a:t>
            </a:r>
            <a:endParaRPr lang="en-US" altLang="ja-JP" b="1"/>
          </a:p>
          <a:p>
            <a:pPr>
              <a:defRPr/>
            </a:pPr>
            <a:endParaRPr lang="ja-JP" altLang="en-US"/>
          </a:p>
        </c:rich>
      </c:tx>
      <c:layout>
        <c:manualLayout>
          <c:xMode val="edge"/>
          <c:yMode val="edge"/>
          <c:x val="0.26666666666666666"/>
          <c:y val="5.092592592592592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 altLang="ja-JP"/>
        </a:p>
      </c:txPr>
    </c:title>
    <c:autoTitleDeleted val="0"/>
    <c:plotArea>
      <c:layout>
        <c:manualLayout>
          <c:layoutTarget val="inner"/>
          <c:xMode val="edge"/>
          <c:yMode val="edge"/>
          <c:x val="0.15956036745406824"/>
          <c:y val="0.22421296296296298"/>
          <c:w val="0.83329396325459315"/>
          <c:h val="0.67301727909011377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提案1!$N$26:$N$33</c:f>
              <c:strCache>
                <c:ptCount val="8"/>
                <c:pt idx="0">
                  <c:v>国語</c:v>
                </c:pt>
                <c:pt idx="1">
                  <c:v>数学</c:v>
                </c:pt>
                <c:pt idx="2">
                  <c:v>英語</c:v>
                </c:pt>
                <c:pt idx="3">
                  <c:v>社会</c:v>
                </c:pt>
                <c:pt idx="4">
                  <c:v>理科</c:v>
                </c:pt>
                <c:pt idx="5">
                  <c:v>技能教科</c:v>
                </c:pt>
                <c:pt idx="6">
                  <c:v>メディア</c:v>
                </c:pt>
                <c:pt idx="7">
                  <c:v>部活・習い事</c:v>
                </c:pt>
              </c:strCache>
            </c:strRef>
          </c:cat>
          <c:val>
            <c:numRef>
              <c:f>提案1!$O$26:$O$33</c:f>
              <c:numCache>
                <c:formatCode>General</c:formatCode>
                <c:ptCount val="8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993-4A97-8B3B-D3E407A5775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2126647552"/>
        <c:axId val="2126649952"/>
      </c:barChart>
      <c:catAx>
        <c:axId val="21266475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2126649952"/>
        <c:crosses val="autoZero"/>
        <c:auto val="1"/>
        <c:lblAlgn val="ctr"/>
        <c:lblOffset val="100"/>
        <c:noMultiLvlLbl val="0"/>
      </c:catAx>
      <c:valAx>
        <c:axId val="212664995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212664755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11</xdr:col>
      <xdr:colOff>185737</xdr:colOff>
      <xdr:row>24</xdr:row>
      <xdr:rowOff>4761</xdr:rowOff>
    </xdr:from>
    <xdr:to>
      <xdr:col>36</xdr:col>
      <xdr:colOff>57150</xdr:colOff>
      <xdr:row>40</xdr:row>
      <xdr:rowOff>200024</xdr:rowOff>
    </xdr:to>
    <xdr:graphicFrame macro="">
      <xdr:nvGraphicFramePr>
        <xdr:cNvPr id="2" name="グラフ 1">
          <a:extLst>
            <a:ext uri="{FF2B5EF4-FFF2-40B4-BE49-F238E27FC236}">
              <a16:creationId xmlns:a16="http://schemas.microsoft.com/office/drawing/2014/main" id="{4FDDA568-369D-42AC-89F9-5C6FD891885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38</xdr:col>
      <xdr:colOff>19050</xdr:colOff>
      <xdr:row>24</xdr:row>
      <xdr:rowOff>14287</xdr:rowOff>
    </xdr:from>
    <xdr:to>
      <xdr:col>67</xdr:col>
      <xdr:colOff>66675</xdr:colOff>
      <xdr:row>40</xdr:row>
      <xdr:rowOff>209551</xdr:rowOff>
    </xdr:to>
    <xdr:graphicFrame macro="">
      <xdr:nvGraphicFramePr>
        <xdr:cNvPr id="3" name="グラフ 2">
          <a:extLst>
            <a:ext uri="{FF2B5EF4-FFF2-40B4-BE49-F238E27FC236}">
              <a16:creationId xmlns:a16="http://schemas.microsoft.com/office/drawing/2014/main" id="{890120C8-62DD-722B-DACD-10B882B613C6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695325</xdr:colOff>
      <xdr:row>23</xdr:row>
      <xdr:rowOff>47626</xdr:rowOff>
    </xdr:from>
    <xdr:to>
      <xdr:col>9</xdr:col>
      <xdr:colOff>28574</xdr:colOff>
      <xdr:row>24</xdr:row>
      <xdr:rowOff>171451</xdr:rowOff>
    </xdr:to>
    <xdr:sp macro="" textlink="">
      <xdr:nvSpPr>
        <xdr:cNvPr id="5" name="テキスト ボックス 4">
          <a:extLst>
            <a:ext uri="{FF2B5EF4-FFF2-40B4-BE49-F238E27FC236}">
              <a16:creationId xmlns:a16="http://schemas.microsoft.com/office/drawing/2014/main" id="{74894A8E-848D-4BF8-417E-EB6F2CB751C4}"/>
            </a:ext>
          </a:extLst>
        </xdr:cNvPr>
        <xdr:cNvSpPr txBox="1"/>
      </xdr:nvSpPr>
      <xdr:spPr>
        <a:xfrm>
          <a:off x="1381125" y="4933951"/>
          <a:ext cx="1943099" cy="371475"/>
        </a:xfrm>
        <a:prstGeom prst="rect">
          <a:avLst/>
        </a:prstGeom>
        <a:gradFill>
          <a:gsLst>
            <a:gs pos="0">
              <a:schemeClr val="accent1">
                <a:lumMod val="5000"/>
                <a:lumOff val="95000"/>
              </a:schemeClr>
            </a:gs>
            <a:gs pos="74000">
              <a:schemeClr val="accent1">
                <a:lumMod val="45000"/>
                <a:lumOff val="55000"/>
              </a:schemeClr>
            </a:gs>
            <a:gs pos="83000">
              <a:schemeClr val="accent1">
                <a:lumMod val="45000"/>
                <a:lumOff val="55000"/>
              </a:schemeClr>
            </a:gs>
            <a:gs pos="100000">
              <a:schemeClr val="accent1">
                <a:lumMod val="30000"/>
                <a:lumOff val="70000"/>
              </a:schemeClr>
            </a:gs>
          </a:gsLst>
          <a:lin ang="5400000" scaled="1"/>
        </a:gra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kumimoji="1" lang="ja-JP" altLang="en-US" sz="1400" b="1">
              <a:solidFill>
                <a:srgbClr val="FF0000"/>
              </a:solidFill>
            </a:rPr>
            <a:t>春休み中の合計時間</a:t>
          </a:r>
          <a:endParaRPr kumimoji="1" lang="en-US" altLang="ja-JP" sz="1400" b="1">
            <a:solidFill>
              <a:srgbClr val="FF0000"/>
            </a:solidFill>
          </a:endParaRPr>
        </a:p>
        <a:p>
          <a:pPr algn="ctr"/>
          <a:endParaRPr kumimoji="1" lang="ja-JP" altLang="en-US" sz="1100"/>
        </a:p>
      </xdr:txBody>
    </xdr:sp>
    <xdr:clientData/>
  </xdr:twoCellAnchor>
  <xdr:twoCellAnchor>
    <xdr:from>
      <xdr:col>1</xdr:col>
      <xdr:colOff>400051</xdr:colOff>
      <xdr:row>1</xdr:row>
      <xdr:rowOff>19051</xdr:rowOff>
    </xdr:from>
    <xdr:to>
      <xdr:col>59</xdr:col>
      <xdr:colOff>38101</xdr:colOff>
      <xdr:row>8</xdr:row>
      <xdr:rowOff>57150</xdr:rowOff>
    </xdr:to>
    <xdr:sp macro="" textlink="">
      <xdr:nvSpPr>
        <xdr:cNvPr id="6" name="テキスト ボックス 5">
          <a:extLst>
            <a:ext uri="{FF2B5EF4-FFF2-40B4-BE49-F238E27FC236}">
              <a16:creationId xmlns:a16="http://schemas.microsoft.com/office/drawing/2014/main" id="{AC75A49B-F260-E870-93C7-3A25D075FF8F}"/>
            </a:ext>
          </a:extLst>
        </xdr:cNvPr>
        <xdr:cNvSpPr txBox="1"/>
      </xdr:nvSpPr>
      <xdr:spPr>
        <a:xfrm>
          <a:off x="1085851" y="561976"/>
          <a:ext cx="11772900" cy="904874"/>
        </a:xfrm>
        <a:prstGeom prst="rect">
          <a:avLst/>
        </a:prstGeom>
        <a:solidFill>
          <a:srgbClr val="FFFF99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200" b="1">
              <a:solidFill>
                <a:srgbClr val="002060"/>
              </a:solidFill>
            </a:rPr>
            <a:t>１マスが１５分になっています。</a:t>
          </a:r>
          <a:endParaRPr kumimoji="1" lang="en-US" altLang="ja-JP" sz="1200" b="1">
            <a:solidFill>
              <a:srgbClr val="002060"/>
            </a:solidFill>
          </a:endParaRPr>
        </a:p>
        <a:p>
          <a:r>
            <a:rPr kumimoji="1" lang="ja-JP" altLang="en-US" sz="1200" b="1">
              <a:solidFill>
                <a:srgbClr val="002060"/>
              </a:solidFill>
            </a:rPr>
            <a:t>活動内容によって、国語は「１」、数学は「２」，英語は「３」，社会は「４」，理科は「５」，技能教科は「６」，</a:t>
          </a:r>
          <a:endParaRPr kumimoji="1" lang="en-US" altLang="ja-JP" sz="1200" b="1">
            <a:solidFill>
              <a:srgbClr val="002060"/>
            </a:solidFill>
          </a:endParaRPr>
        </a:p>
        <a:p>
          <a:r>
            <a:rPr kumimoji="1" lang="ja-JP" altLang="en-US" sz="1200" b="1">
              <a:solidFill>
                <a:srgbClr val="002060"/>
              </a:solidFill>
            </a:rPr>
            <a:t>メディア（テレビ、ネット、ゲーム等）は「７」、部活動や習い事は「８」を入力してください。</a:t>
          </a:r>
        </a:p>
      </xdr:txBody>
    </xdr:sp>
    <xdr:clientData/>
  </xdr:twoCellAnchor>
  <xdr:twoCellAnchor>
    <xdr:from>
      <xdr:col>1</xdr:col>
      <xdr:colOff>981075</xdr:colOff>
      <xdr:row>0</xdr:row>
      <xdr:rowOff>152401</xdr:rowOff>
    </xdr:from>
    <xdr:to>
      <xdr:col>58</xdr:col>
      <xdr:colOff>95251</xdr:colOff>
      <xdr:row>0</xdr:row>
      <xdr:rowOff>514351</xdr:rowOff>
    </xdr:to>
    <xdr:sp macro="" textlink="">
      <xdr:nvSpPr>
        <xdr:cNvPr id="7" name="テキスト ボックス 6">
          <a:extLst>
            <a:ext uri="{FF2B5EF4-FFF2-40B4-BE49-F238E27FC236}">
              <a16:creationId xmlns:a16="http://schemas.microsoft.com/office/drawing/2014/main" id="{56522BD5-C44C-5CA6-DFCB-FADBEF3D03BA}"/>
            </a:ext>
          </a:extLst>
        </xdr:cNvPr>
        <xdr:cNvSpPr txBox="1"/>
      </xdr:nvSpPr>
      <xdr:spPr>
        <a:xfrm>
          <a:off x="1666875" y="152401"/>
          <a:ext cx="11058526" cy="361950"/>
        </a:xfrm>
        <a:prstGeom prst="rect">
          <a:avLst/>
        </a:prstGeom>
        <a:gradFill>
          <a:gsLst>
            <a:gs pos="0">
              <a:schemeClr val="accent1">
                <a:lumMod val="5000"/>
                <a:lumOff val="95000"/>
              </a:schemeClr>
            </a:gs>
            <a:gs pos="74000">
              <a:schemeClr val="accent1">
                <a:lumMod val="45000"/>
                <a:lumOff val="55000"/>
              </a:schemeClr>
            </a:gs>
            <a:gs pos="83000">
              <a:schemeClr val="accent1">
                <a:lumMod val="45000"/>
                <a:lumOff val="55000"/>
              </a:schemeClr>
            </a:gs>
            <a:gs pos="100000">
              <a:schemeClr val="accent1">
                <a:lumMod val="30000"/>
                <a:lumOff val="70000"/>
              </a:schemeClr>
            </a:gs>
          </a:gsLst>
          <a:lin ang="5400000" scaled="1"/>
        </a:gra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kumimoji="1" lang="ja-JP" altLang="en-US" sz="1400" b="1">
              <a:solidFill>
                <a:srgbClr val="FF0000"/>
              </a:solidFill>
            </a:rPr>
            <a:t>家庭生活を記録することで、基本的生活習慣を整えていきましょう。メディアを自分でコントロールすることが大切です。</a:t>
          </a:r>
        </a:p>
      </xdr:txBody>
    </xdr:sp>
    <xdr:clientData/>
  </xdr:twoCellAnchor>
  <xdr:twoCellAnchor>
    <xdr:from>
      <xdr:col>73</xdr:col>
      <xdr:colOff>19050</xdr:colOff>
      <xdr:row>0</xdr:row>
      <xdr:rowOff>171449</xdr:rowOff>
    </xdr:from>
    <xdr:to>
      <xdr:col>87</xdr:col>
      <xdr:colOff>247650</xdr:colOff>
      <xdr:row>0</xdr:row>
      <xdr:rowOff>504824</xdr:rowOff>
    </xdr:to>
    <xdr:sp macro="" textlink="">
      <xdr:nvSpPr>
        <xdr:cNvPr id="12" name="テキスト ボックス 11">
          <a:extLst>
            <a:ext uri="{FF2B5EF4-FFF2-40B4-BE49-F238E27FC236}">
              <a16:creationId xmlns:a16="http://schemas.microsoft.com/office/drawing/2014/main" id="{25EEAF82-35D3-AB84-BD1B-139E67EB4FC1}"/>
            </a:ext>
          </a:extLst>
        </xdr:cNvPr>
        <xdr:cNvSpPr txBox="1"/>
      </xdr:nvSpPr>
      <xdr:spPr>
        <a:xfrm>
          <a:off x="14373225" y="171449"/>
          <a:ext cx="4495800" cy="33337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en-US" altLang="ja-JP" sz="1200" b="1"/>
            <a:t>1</a:t>
          </a:r>
          <a:r>
            <a:rPr kumimoji="1" lang="ja-JP" altLang="en-US" sz="1200" b="1"/>
            <a:t>日あたりの集計表（左が</a:t>
          </a:r>
          <a:r>
            <a:rPr kumimoji="1" lang="en-US" altLang="ja-JP" sz="1200" b="1"/>
            <a:t>15</a:t>
          </a:r>
          <a:r>
            <a:rPr kumimoji="1" lang="ja-JP" altLang="en-US" sz="1200" b="1"/>
            <a:t>分</a:t>
          </a:r>
          <a:r>
            <a:rPr kumimoji="1" lang="en-US" altLang="ja-JP" sz="1200" b="1"/>
            <a:t>1</a:t>
          </a:r>
          <a:r>
            <a:rPr kumimoji="1" lang="ja-JP" altLang="en-US" sz="1200" b="1"/>
            <a:t>単位、右が合計時間（分））</a:t>
          </a:r>
          <a:endParaRPr kumimoji="1" lang="en-US" altLang="ja-JP" sz="1200" b="1"/>
        </a:p>
        <a:p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184B294-01B2-489E-9DC5-D5AE4563B5D4}">
  <dimension ref="B1:CM34"/>
  <sheetViews>
    <sheetView tabSelected="1" workbookViewId="0">
      <selection activeCell="BI18" sqref="BI18"/>
    </sheetView>
  </sheetViews>
  <sheetFormatPr defaultRowHeight="18.75" x14ac:dyDescent="0.4"/>
  <cols>
    <col min="2" max="2" width="16.75" customWidth="1"/>
    <col min="3" max="72" width="2.5" customWidth="1"/>
    <col min="73" max="73" width="5.375" customWidth="1"/>
    <col min="74" max="87" width="4" customWidth="1"/>
    <col min="88" max="89" width="5.25" customWidth="1"/>
    <col min="90" max="91" width="5.625" customWidth="1"/>
  </cols>
  <sheetData>
    <row r="1" spans="2:89" ht="42.75" customHeight="1" x14ac:dyDescent="0.4"/>
    <row r="2" spans="2:89" ht="9.75" customHeight="1" x14ac:dyDescent="0.4"/>
    <row r="3" spans="2:89" ht="9.75" customHeight="1" x14ac:dyDescent="0.4"/>
    <row r="4" spans="2:89" ht="9.75" customHeight="1" x14ac:dyDescent="0.4"/>
    <row r="5" spans="2:89" ht="9.75" customHeight="1" x14ac:dyDescent="0.4"/>
    <row r="6" spans="2:89" ht="9.75" customHeight="1" x14ac:dyDescent="0.4"/>
    <row r="7" spans="2:89" ht="9.75" customHeight="1" x14ac:dyDescent="0.4"/>
    <row r="8" spans="2:89" ht="9.75" customHeight="1" x14ac:dyDescent="0.4"/>
    <row r="9" spans="2:89" ht="9.75" customHeight="1" thickBot="1" x14ac:dyDescent="0.45"/>
    <row r="10" spans="2:89" ht="19.5" thickBot="1" x14ac:dyDescent="0.45">
      <c r="C10" s="46" t="s">
        <v>60</v>
      </c>
      <c r="D10" s="47"/>
      <c r="E10" s="48" t="s">
        <v>61</v>
      </c>
      <c r="F10" s="49"/>
      <c r="G10" s="46" t="s">
        <v>27</v>
      </c>
      <c r="H10" s="47"/>
      <c r="I10" s="48" t="s">
        <v>28</v>
      </c>
      <c r="J10" s="48"/>
      <c r="K10" s="46" t="s">
        <v>29</v>
      </c>
      <c r="L10" s="47"/>
      <c r="M10" s="48" t="s">
        <v>30</v>
      </c>
      <c r="N10" s="48"/>
      <c r="O10" s="46" t="s">
        <v>31</v>
      </c>
      <c r="P10" s="47"/>
      <c r="Q10" s="48" t="s">
        <v>32</v>
      </c>
      <c r="R10" s="48"/>
      <c r="S10" s="46" t="s">
        <v>33</v>
      </c>
      <c r="T10" s="47"/>
      <c r="U10" s="48" t="s">
        <v>34</v>
      </c>
      <c r="V10" s="48"/>
      <c r="W10" s="46" t="s">
        <v>35</v>
      </c>
      <c r="X10" s="47"/>
      <c r="Y10" s="49" t="s">
        <v>36</v>
      </c>
      <c r="Z10" s="52"/>
      <c r="AA10" s="50" t="s">
        <v>37</v>
      </c>
      <c r="AB10" s="51"/>
      <c r="AC10" s="49" t="s">
        <v>38</v>
      </c>
      <c r="AD10" s="52"/>
      <c r="AE10" s="50" t="s">
        <v>39</v>
      </c>
      <c r="AF10" s="51"/>
      <c r="AG10" s="48" t="s">
        <v>40</v>
      </c>
      <c r="AH10" s="48"/>
      <c r="AI10" s="46" t="s">
        <v>41</v>
      </c>
      <c r="AJ10" s="47"/>
      <c r="AK10" s="48" t="s">
        <v>42</v>
      </c>
      <c r="AL10" s="48"/>
      <c r="AM10" s="46" t="s">
        <v>43</v>
      </c>
      <c r="AN10" s="47"/>
      <c r="AO10" s="48" t="s">
        <v>44</v>
      </c>
      <c r="AP10" s="48"/>
      <c r="AQ10" s="46" t="s">
        <v>45</v>
      </c>
      <c r="AR10" s="47"/>
      <c r="AS10" s="48" t="s">
        <v>46</v>
      </c>
      <c r="AT10" s="48"/>
      <c r="AU10" s="46" t="s">
        <v>0</v>
      </c>
      <c r="AV10" s="47"/>
      <c r="AW10" s="48" t="s">
        <v>1</v>
      </c>
      <c r="AX10" s="48"/>
      <c r="AY10" s="50" t="s">
        <v>2</v>
      </c>
      <c r="AZ10" s="51"/>
      <c r="BA10" s="49" t="s">
        <v>3</v>
      </c>
      <c r="BB10" s="52"/>
      <c r="BC10" s="50" t="s">
        <v>4</v>
      </c>
      <c r="BD10" s="51"/>
      <c r="BE10" s="49" t="s">
        <v>5</v>
      </c>
      <c r="BF10" s="52"/>
      <c r="BG10" s="46" t="s">
        <v>6</v>
      </c>
      <c r="BH10" s="47"/>
      <c r="BI10" s="48" t="s">
        <v>7</v>
      </c>
      <c r="BJ10" s="48"/>
      <c r="BK10" s="46" t="s">
        <v>8</v>
      </c>
      <c r="BL10" s="47"/>
      <c r="BM10" s="48" t="s">
        <v>9</v>
      </c>
      <c r="BN10" s="48"/>
      <c r="BO10" s="46" t="s">
        <v>10</v>
      </c>
      <c r="BP10" s="47"/>
      <c r="BQ10" s="48" t="s">
        <v>11</v>
      </c>
      <c r="BR10" s="48"/>
      <c r="BS10" s="50" t="s">
        <v>12</v>
      </c>
      <c r="BT10" s="51"/>
      <c r="BV10" s="53" t="s">
        <v>21</v>
      </c>
      <c r="BW10" s="33"/>
      <c r="BX10" s="33" t="s">
        <v>22</v>
      </c>
      <c r="BY10" s="33"/>
      <c r="BZ10" s="33" t="s">
        <v>23</v>
      </c>
      <c r="CA10" s="33"/>
      <c r="CB10" s="33" t="s">
        <v>24</v>
      </c>
      <c r="CC10" s="33"/>
      <c r="CD10" s="33" t="s">
        <v>25</v>
      </c>
      <c r="CE10" s="33"/>
      <c r="CF10" s="33" t="s">
        <v>18</v>
      </c>
      <c r="CG10" s="33"/>
      <c r="CH10" s="33" t="s">
        <v>26</v>
      </c>
      <c r="CI10" s="34"/>
      <c r="CJ10" s="33" t="s">
        <v>62</v>
      </c>
      <c r="CK10" s="34"/>
    </row>
    <row r="11" spans="2:89" x14ac:dyDescent="0.4">
      <c r="B11" s="3" t="s">
        <v>47</v>
      </c>
      <c r="C11" s="12"/>
      <c r="D11" s="14"/>
      <c r="E11" s="23"/>
      <c r="F11" s="13"/>
      <c r="G11" s="12"/>
      <c r="H11" s="14"/>
      <c r="I11" s="23"/>
      <c r="J11" s="20"/>
      <c r="K11" s="12"/>
      <c r="L11" s="14"/>
      <c r="M11" s="23"/>
      <c r="N11" s="20"/>
      <c r="O11" s="12"/>
      <c r="P11" s="14"/>
      <c r="Q11" s="23"/>
      <c r="R11" s="20"/>
      <c r="S11" s="12"/>
      <c r="T11" s="14"/>
      <c r="U11" s="23"/>
      <c r="V11" s="20"/>
      <c r="W11" s="12"/>
      <c r="X11" s="14"/>
      <c r="Y11" s="23"/>
      <c r="Z11" s="20"/>
      <c r="AA11" s="12"/>
      <c r="AB11" s="14"/>
      <c r="AC11" s="23"/>
      <c r="AD11" s="20"/>
      <c r="AE11" s="12"/>
      <c r="AF11" s="14"/>
      <c r="AG11" s="23"/>
      <c r="AH11" s="20"/>
      <c r="AI11" s="12"/>
      <c r="AJ11" s="14"/>
      <c r="AK11" s="23"/>
      <c r="AL11" s="20"/>
      <c r="AM11" s="12"/>
      <c r="AN11" s="14"/>
      <c r="AO11" s="23"/>
      <c r="AP11" s="20"/>
      <c r="AQ11" s="12"/>
      <c r="AR11" s="14"/>
      <c r="AS11" s="23"/>
      <c r="AT11" s="20"/>
      <c r="AU11" s="12"/>
      <c r="AV11" s="14"/>
      <c r="AW11" s="23"/>
      <c r="AX11" s="20"/>
      <c r="AY11" s="12"/>
      <c r="AZ11" s="14"/>
      <c r="BA11" s="23"/>
      <c r="BB11" s="20"/>
      <c r="BC11" s="12"/>
      <c r="BD11" s="14"/>
      <c r="BE11" s="23"/>
      <c r="BF11" s="20"/>
      <c r="BG11" s="12"/>
      <c r="BH11" s="14"/>
      <c r="BI11" s="23"/>
      <c r="BJ11" s="20"/>
      <c r="BK11" s="12"/>
      <c r="BL11" s="14"/>
      <c r="BM11" s="23"/>
      <c r="BN11" s="20"/>
      <c r="BO11" s="12"/>
      <c r="BP11" s="14"/>
      <c r="BQ11" s="23"/>
      <c r="BR11" s="20"/>
      <c r="BS11" s="12"/>
      <c r="BT11" s="14"/>
      <c r="BV11" s="7">
        <f>COUNTIF($C$11:$BT$11,"1")</f>
        <v>0</v>
      </c>
      <c r="BW11" s="1">
        <f>BV11*15</f>
        <v>0</v>
      </c>
      <c r="BX11" s="7">
        <f>COUNTIF($C$11:$BT$11,"2")</f>
        <v>0</v>
      </c>
      <c r="BY11" s="1">
        <f t="shared" ref="BY11" si="0">BX11*15</f>
        <v>0</v>
      </c>
      <c r="BZ11" s="7">
        <f>COUNTIF($C$11:$BT$11,"3")</f>
        <v>0</v>
      </c>
      <c r="CA11" s="1">
        <f t="shared" ref="CA11" si="1">BZ11*15</f>
        <v>0</v>
      </c>
      <c r="CB11" s="7">
        <f>COUNTIF($C$11:$BT$11,"4")</f>
        <v>0</v>
      </c>
      <c r="CC11" s="1">
        <f t="shared" ref="CC11" si="2">CB11*15</f>
        <v>0</v>
      </c>
      <c r="CD11" s="7">
        <f>COUNTIF($C$11:$BT$11,"5")</f>
        <v>0</v>
      </c>
      <c r="CE11" s="1">
        <f t="shared" ref="CE11" si="3">CD11*15</f>
        <v>0</v>
      </c>
      <c r="CF11" s="7">
        <f>COUNTIF($C$11:$BT$11,"6")</f>
        <v>0</v>
      </c>
      <c r="CG11" s="1">
        <f t="shared" ref="CG11" si="4">CF11*15</f>
        <v>0</v>
      </c>
      <c r="CH11" s="7">
        <f>COUNTIF($C$11:$BT$11,"7")</f>
        <v>0</v>
      </c>
      <c r="CI11" s="1">
        <f t="shared" ref="CI11" si="5">CH11*15</f>
        <v>0</v>
      </c>
      <c r="CJ11" s="7">
        <f>COUNTIF($C$11:$BT$11,"8")</f>
        <v>0</v>
      </c>
      <c r="CK11" s="1">
        <f t="shared" ref="CK11:CK24" si="6">CJ11*15</f>
        <v>0</v>
      </c>
    </row>
    <row r="12" spans="2:89" x14ac:dyDescent="0.4">
      <c r="B12" s="4" t="s">
        <v>48</v>
      </c>
      <c r="C12" s="7"/>
      <c r="D12" s="8"/>
      <c r="E12" s="24"/>
      <c r="F12" s="1"/>
      <c r="G12" s="7"/>
      <c r="H12" s="8"/>
      <c r="I12" s="24"/>
      <c r="J12" s="21"/>
      <c r="K12" s="7"/>
      <c r="L12" s="8"/>
      <c r="M12" s="24"/>
      <c r="N12" s="21"/>
      <c r="O12" s="7"/>
      <c r="P12" s="8"/>
      <c r="Q12" s="24"/>
      <c r="R12" s="21"/>
      <c r="S12" s="7"/>
      <c r="T12" s="8"/>
      <c r="U12" s="24"/>
      <c r="V12" s="21"/>
      <c r="W12" s="7"/>
      <c r="X12" s="8"/>
      <c r="Y12" s="24"/>
      <c r="Z12" s="21"/>
      <c r="AA12" s="7"/>
      <c r="AB12" s="8"/>
      <c r="AC12" s="24"/>
      <c r="AD12" s="21"/>
      <c r="AE12" s="7"/>
      <c r="AF12" s="8"/>
      <c r="AG12" s="24"/>
      <c r="AH12" s="21"/>
      <c r="AI12" s="7"/>
      <c r="AJ12" s="8"/>
      <c r="AK12" s="24"/>
      <c r="AL12" s="21"/>
      <c r="AM12" s="7"/>
      <c r="AN12" s="8"/>
      <c r="AO12" s="24"/>
      <c r="AP12" s="21"/>
      <c r="AQ12" s="7"/>
      <c r="AR12" s="8"/>
      <c r="AS12" s="24"/>
      <c r="AT12" s="21"/>
      <c r="AU12" s="7"/>
      <c r="AV12" s="8"/>
      <c r="AW12" s="24"/>
      <c r="AX12" s="21"/>
      <c r="AY12" s="7"/>
      <c r="AZ12" s="8"/>
      <c r="BA12" s="24"/>
      <c r="BB12" s="21"/>
      <c r="BC12" s="7"/>
      <c r="BD12" s="8"/>
      <c r="BE12" s="24"/>
      <c r="BF12" s="21"/>
      <c r="BG12" s="7"/>
      <c r="BH12" s="8"/>
      <c r="BI12" s="24"/>
      <c r="BJ12" s="21"/>
      <c r="BK12" s="7"/>
      <c r="BL12" s="8"/>
      <c r="BM12" s="24"/>
      <c r="BN12" s="21"/>
      <c r="BO12" s="7"/>
      <c r="BP12" s="8"/>
      <c r="BQ12" s="24"/>
      <c r="BR12" s="21"/>
      <c r="BS12" s="7"/>
      <c r="BT12" s="8"/>
      <c r="BV12" s="7">
        <f>COUNTIF($C$12:$BT$12,"1")</f>
        <v>0</v>
      </c>
      <c r="BW12" s="1">
        <f t="shared" ref="BW12:BW23" si="7">BV12*15</f>
        <v>0</v>
      </c>
      <c r="BX12" s="7">
        <f>COUNTIF($C$12:$BT$12,"2")</f>
        <v>0</v>
      </c>
      <c r="BY12" s="1">
        <f t="shared" ref="BY12" si="8">BX12*15</f>
        <v>0</v>
      </c>
      <c r="BZ12" s="7">
        <f>COUNTIF($C$12:$BT$12,"3")</f>
        <v>0</v>
      </c>
      <c r="CA12" s="1">
        <f t="shared" ref="CA12" si="9">BZ12*15</f>
        <v>0</v>
      </c>
      <c r="CB12" s="7">
        <f>COUNTIF($C$12:$BT$12,"4")</f>
        <v>0</v>
      </c>
      <c r="CC12" s="1">
        <f t="shared" ref="CC12" si="10">CB12*15</f>
        <v>0</v>
      </c>
      <c r="CD12" s="7">
        <f>COUNTIF($C$12:$BT$12,"5")</f>
        <v>0</v>
      </c>
      <c r="CE12" s="1">
        <f t="shared" ref="CE12" si="11">CD12*15</f>
        <v>0</v>
      </c>
      <c r="CF12" s="7">
        <f>COUNTIF($C$12:$BT$12,"6")</f>
        <v>0</v>
      </c>
      <c r="CG12" s="1">
        <f t="shared" ref="CG12" si="12">CF12*15</f>
        <v>0</v>
      </c>
      <c r="CH12" s="7">
        <f>COUNTIF($C$12:$BT$12,"7")</f>
        <v>0</v>
      </c>
      <c r="CI12" s="1">
        <f t="shared" ref="CI12" si="13">CH12*15</f>
        <v>0</v>
      </c>
      <c r="CJ12" s="7">
        <f>COUNTIF($C$12:$BT$12,"8")</f>
        <v>0</v>
      </c>
      <c r="CK12" s="1">
        <f t="shared" si="6"/>
        <v>0</v>
      </c>
    </row>
    <row r="13" spans="2:89" x14ac:dyDescent="0.4">
      <c r="B13" s="4" t="s">
        <v>49</v>
      </c>
      <c r="C13" s="7"/>
      <c r="D13" s="8"/>
      <c r="E13" s="24"/>
      <c r="F13" s="1"/>
      <c r="G13" s="7"/>
      <c r="H13" s="8"/>
      <c r="I13" s="24"/>
      <c r="J13" s="21"/>
      <c r="K13" s="7"/>
      <c r="L13" s="8"/>
      <c r="M13" s="24"/>
      <c r="N13" s="21"/>
      <c r="O13" s="7"/>
      <c r="P13" s="8"/>
      <c r="Q13" s="24"/>
      <c r="R13" s="21"/>
      <c r="S13" s="7"/>
      <c r="T13" s="8"/>
      <c r="U13" s="24"/>
      <c r="V13" s="21"/>
      <c r="W13" s="7"/>
      <c r="X13" s="8"/>
      <c r="Y13" s="24"/>
      <c r="Z13" s="21"/>
      <c r="AA13" s="7"/>
      <c r="AB13" s="8"/>
      <c r="AC13" s="24"/>
      <c r="AD13" s="21"/>
      <c r="AE13" s="7"/>
      <c r="AF13" s="8"/>
      <c r="AG13" s="24"/>
      <c r="AH13" s="21"/>
      <c r="AI13" s="7"/>
      <c r="AJ13" s="8"/>
      <c r="AK13" s="24"/>
      <c r="AL13" s="21"/>
      <c r="AM13" s="7"/>
      <c r="AN13" s="8"/>
      <c r="AO13" s="24"/>
      <c r="AP13" s="21"/>
      <c r="AQ13" s="7"/>
      <c r="AR13" s="8"/>
      <c r="AS13" s="24"/>
      <c r="AT13" s="21"/>
      <c r="AU13" s="7"/>
      <c r="AV13" s="8"/>
      <c r="AW13" s="24"/>
      <c r="AX13" s="21"/>
      <c r="AY13" s="7"/>
      <c r="AZ13" s="8"/>
      <c r="BA13" s="24"/>
      <c r="BB13" s="21"/>
      <c r="BC13" s="7"/>
      <c r="BD13" s="8"/>
      <c r="BE13" s="24"/>
      <c r="BF13" s="21"/>
      <c r="BG13" s="7"/>
      <c r="BH13" s="8"/>
      <c r="BI13" s="24"/>
      <c r="BJ13" s="21"/>
      <c r="BK13" s="7"/>
      <c r="BL13" s="8"/>
      <c r="BM13" s="24"/>
      <c r="BN13" s="21"/>
      <c r="BO13" s="7"/>
      <c r="BP13" s="8"/>
      <c r="BQ13" s="24"/>
      <c r="BR13" s="21"/>
      <c r="BS13" s="7"/>
      <c r="BT13" s="8"/>
      <c r="BV13" s="7">
        <f>COUNTIF($C$13:$BT$13,"1")</f>
        <v>0</v>
      </c>
      <c r="BW13" s="1">
        <f t="shared" si="7"/>
        <v>0</v>
      </c>
      <c r="BX13" s="7">
        <f>COUNTIF($C$13:$BT$13,"2")</f>
        <v>0</v>
      </c>
      <c r="BY13" s="1">
        <f t="shared" ref="BY13" si="14">BX13*15</f>
        <v>0</v>
      </c>
      <c r="BZ13" s="7">
        <f>COUNTIF($C$13:$BT$13,"3")</f>
        <v>0</v>
      </c>
      <c r="CA13" s="1">
        <f t="shared" ref="CA13" si="15">BZ13*15</f>
        <v>0</v>
      </c>
      <c r="CB13" s="7">
        <f>COUNTIF($C$13:$BT$13,"4")</f>
        <v>0</v>
      </c>
      <c r="CC13" s="1">
        <f t="shared" ref="CC13" si="16">CB13*15</f>
        <v>0</v>
      </c>
      <c r="CD13" s="7">
        <f>COUNTIF($C$13:$BT$13,"5")</f>
        <v>0</v>
      </c>
      <c r="CE13" s="1">
        <f t="shared" ref="CE13" si="17">CD13*15</f>
        <v>0</v>
      </c>
      <c r="CF13" s="7">
        <f>COUNTIF($C$13:$BT$13,"6")</f>
        <v>0</v>
      </c>
      <c r="CG13" s="1">
        <f t="shared" ref="CG13" si="18">CF13*15</f>
        <v>0</v>
      </c>
      <c r="CH13" s="7">
        <f>COUNTIF($C$13:$BT$13,"7")</f>
        <v>0</v>
      </c>
      <c r="CI13" s="1">
        <f t="shared" ref="CI13" si="19">CH13*15</f>
        <v>0</v>
      </c>
      <c r="CJ13" s="7">
        <f>COUNTIF($C$13:$BT$13,"8")</f>
        <v>0</v>
      </c>
      <c r="CK13" s="1">
        <f t="shared" si="6"/>
        <v>0</v>
      </c>
    </row>
    <row r="14" spans="2:89" x14ac:dyDescent="0.4">
      <c r="B14" s="4" t="s">
        <v>50</v>
      </c>
      <c r="C14" s="7"/>
      <c r="D14" s="8"/>
      <c r="E14" s="24"/>
      <c r="F14" s="1"/>
      <c r="G14" s="7"/>
      <c r="H14" s="8"/>
      <c r="I14" s="24"/>
      <c r="J14" s="21"/>
      <c r="K14" s="7"/>
      <c r="L14" s="8"/>
      <c r="M14" s="24"/>
      <c r="N14" s="21"/>
      <c r="O14" s="7"/>
      <c r="P14" s="8"/>
      <c r="Q14" s="24"/>
      <c r="R14" s="21"/>
      <c r="S14" s="7"/>
      <c r="T14" s="8"/>
      <c r="U14" s="24"/>
      <c r="V14" s="21"/>
      <c r="W14" s="7"/>
      <c r="X14" s="8"/>
      <c r="Y14" s="24"/>
      <c r="Z14" s="21"/>
      <c r="AA14" s="7"/>
      <c r="AB14" s="8"/>
      <c r="AC14" s="24"/>
      <c r="AD14" s="21"/>
      <c r="AE14" s="7"/>
      <c r="AF14" s="8"/>
      <c r="AG14" s="24"/>
      <c r="AH14" s="21"/>
      <c r="AI14" s="7"/>
      <c r="AJ14" s="8"/>
      <c r="AK14" s="24"/>
      <c r="AL14" s="21"/>
      <c r="AM14" s="7"/>
      <c r="AN14" s="8"/>
      <c r="AO14" s="24"/>
      <c r="AP14" s="21"/>
      <c r="AQ14" s="7"/>
      <c r="AR14" s="8"/>
      <c r="AS14" s="24"/>
      <c r="AT14" s="21"/>
      <c r="AU14" s="7"/>
      <c r="AV14" s="8"/>
      <c r="AW14" s="24"/>
      <c r="AX14" s="21"/>
      <c r="AY14" s="7"/>
      <c r="AZ14" s="8"/>
      <c r="BA14" s="24"/>
      <c r="BB14" s="21"/>
      <c r="BC14" s="7"/>
      <c r="BD14" s="8"/>
      <c r="BE14" s="24"/>
      <c r="BF14" s="21"/>
      <c r="BG14" s="7"/>
      <c r="BH14" s="8"/>
      <c r="BI14" s="24"/>
      <c r="BJ14" s="21"/>
      <c r="BK14" s="7"/>
      <c r="BL14" s="8"/>
      <c r="BM14" s="24"/>
      <c r="BN14" s="21"/>
      <c r="BO14" s="7"/>
      <c r="BP14" s="8"/>
      <c r="BQ14" s="24"/>
      <c r="BR14" s="21"/>
      <c r="BS14" s="7"/>
      <c r="BT14" s="8"/>
      <c r="BV14" s="7">
        <f>COUNTIF($C$14:$BT$14,"1")</f>
        <v>0</v>
      </c>
      <c r="BW14" s="1">
        <f t="shared" si="7"/>
        <v>0</v>
      </c>
      <c r="BX14" s="7">
        <f>COUNTIF($C$14:$BT$14,"2")</f>
        <v>0</v>
      </c>
      <c r="BY14" s="1">
        <f t="shared" ref="BY14" si="20">BX14*15</f>
        <v>0</v>
      </c>
      <c r="BZ14" s="7">
        <f>COUNTIF($C$14:$BT$14,"3")</f>
        <v>0</v>
      </c>
      <c r="CA14" s="1">
        <f t="shared" ref="CA14" si="21">BZ14*15</f>
        <v>0</v>
      </c>
      <c r="CB14" s="7">
        <f>COUNTIF($C$14:$BT$14,"4")</f>
        <v>0</v>
      </c>
      <c r="CC14" s="1">
        <f t="shared" ref="CC14" si="22">CB14*15</f>
        <v>0</v>
      </c>
      <c r="CD14" s="7">
        <f>COUNTIF($C$14:$BT$14,"5")</f>
        <v>0</v>
      </c>
      <c r="CE14" s="1">
        <f t="shared" ref="CE14" si="23">CD14*15</f>
        <v>0</v>
      </c>
      <c r="CF14" s="7">
        <f>COUNTIF($C$14:$BT$14,"6")</f>
        <v>0</v>
      </c>
      <c r="CG14" s="1">
        <f t="shared" ref="CG14" si="24">CF14*15</f>
        <v>0</v>
      </c>
      <c r="CH14" s="7">
        <f>COUNTIF($C$14:$BT$14,"7")</f>
        <v>0</v>
      </c>
      <c r="CI14" s="1">
        <f t="shared" ref="CI14" si="25">CH14*15</f>
        <v>0</v>
      </c>
      <c r="CJ14" s="7">
        <f>COUNTIF($C$14:$BT$14,"8")</f>
        <v>0</v>
      </c>
      <c r="CK14" s="1">
        <f t="shared" si="6"/>
        <v>0</v>
      </c>
    </row>
    <row r="15" spans="2:89" x14ac:dyDescent="0.4">
      <c r="B15" s="4" t="s">
        <v>51</v>
      </c>
      <c r="C15" s="7"/>
      <c r="D15" s="8"/>
      <c r="E15" s="24"/>
      <c r="F15" s="1"/>
      <c r="G15" s="7"/>
      <c r="H15" s="8"/>
      <c r="I15" s="24"/>
      <c r="J15" s="21"/>
      <c r="K15" s="7"/>
      <c r="L15" s="8"/>
      <c r="M15" s="24"/>
      <c r="N15" s="21"/>
      <c r="O15" s="7"/>
      <c r="P15" s="8"/>
      <c r="Q15" s="24"/>
      <c r="R15" s="21"/>
      <c r="S15" s="7"/>
      <c r="T15" s="8"/>
      <c r="U15" s="24"/>
      <c r="V15" s="21"/>
      <c r="W15" s="7"/>
      <c r="X15" s="8"/>
      <c r="Y15" s="24"/>
      <c r="Z15" s="21"/>
      <c r="AA15" s="7"/>
      <c r="AB15" s="8"/>
      <c r="AC15" s="24"/>
      <c r="AD15" s="21"/>
      <c r="AE15" s="7"/>
      <c r="AF15" s="8"/>
      <c r="AG15" s="24"/>
      <c r="AH15" s="21"/>
      <c r="AI15" s="7"/>
      <c r="AJ15" s="8"/>
      <c r="AK15" s="24"/>
      <c r="AL15" s="21"/>
      <c r="AM15" s="7"/>
      <c r="AN15" s="8"/>
      <c r="AO15" s="24"/>
      <c r="AP15" s="21"/>
      <c r="AQ15" s="7"/>
      <c r="AR15" s="8"/>
      <c r="AS15" s="24"/>
      <c r="AT15" s="21"/>
      <c r="AU15" s="7"/>
      <c r="AV15" s="8"/>
      <c r="AW15" s="24"/>
      <c r="AX15" s="21"/>
      <c r="AY15" s="7"/>
      <c r="AZ15" s="8"/>
      <c r="BA15" s="24"/>
      <c r="BB15" s="21"/>
      <c r="BC15" s="7"/>
      <c r="BD15" s="8"/>
      <c r="BE15" s="24"/>
      <c r="BF15" s="21"/>
      <c r="BG15" s="7"/>
      <c r="BH15" s="8"/>
      <c r="BI15" s="24"/>
      <c r="BJ15" s="21"/>
      <c r="BK15" s="7"/>
      <c r="BL15" s="8"/>
      <c r="BM15" s="24"/>
      <c r="BN15" s="21"/>
      <c r="BO15" s="7"/>
      <c r="BP15" s="8"/>
      <c r="BQ15" s="24"/>
      <c r="BR15" s="21"/>
      <c r="BS15" s="7"/>
      <c r="BT15" s="8"/>
      <c r="BV15" s="7">
        <f>COUNTIF($C$15:$BT$15,"1")</f>
        <v>0</v>
      </c>
      <c r="BW15" s="1">
        <f t="shared" si="7"/>
        <v>0</v>
      </c>
      <c r="BX15" s="7">
        <f>COUNTIF($C$15:$BT$15,"2")</f>
        <v>0</v>
      </c>
      <c r="BY15" s="1">
        <f t="shared" ref="BY15" si="26">BX15*15</f>
        <v>0</v>
      </c>
      <c r="BZ15" s="7">
        <f>COUNTIF($C$15:$BT$15,"3")</f>
        <v>0</v>
      </c>
      <c r="CA15" s="1">
        <f t="shared" ref="CA15" si="27">BZ15*15</f>
        <v>0</v>
      </c>
      <c r="CB15" s="7">
        <f>COUNTIF($C$15:$BT$15,"4")</f>
        <v>0</v>
      </c>
      <c r="CC15" s="1">
        <f t="shared" ref="CC15" si="28">CB15*15</f>
        <v>0</v>
      </c>
      <c r="CD15" s="7">
        <f>COUNTIF($C$15:$BT$15,"5")</f>
        <v>0</v>
      </c>
      <c r="CE15" s="1">
        <f t="shared" ref="CE15" si="29">CD15*15</f>
        <v>0</v>
      </c>
      <c r="CF15" s="7">
        <f>COUNTIF($C$15:$BT$15,"6")</f>
        <v>0</v>
      </c>
      <c r="CG15" s="1">
        <f t="shared" ref="CG15" si="30">CF15*15</f>
        <v>0</v>
      </c>
      <c r="CH15" s="7">
        <f>COUNTIF($C$15:$BT$15,"7")</f>
        <v>0</v>
      </c>
      <c r="CI15" s="1">
        <f t="shared" ref="CI15" si="31">CH15*15</f>
        <v>0</v>
      </c>
      <c r="CJ15" s="7">
        <f>COUNTIF($C$15:$BT$15,"8")</f>
        <v>0</v>
      </c>
      <c r="CK15" s="1">
        <f t="shared" si="6"/>
        <v>0</v>
      </c>
    </row>
    <row r="16" spans="2:89" x14ac:dyDescent="0.4">
      <c r="B16" s="4" t="s">
        <v>52</v>
      </c>
      <c r="C16" s="7"/>
      <c r="D16" s="8"/>
      <c r="E16" s="24"/>
      <c r="F16" s="1"/>
      <c r="G16" s="7"/>
      <c r="H16" s="8"/>
      <c r="I16" s="24"/>
      <c r="J16" s="21"/>
      <c r="K16" s="7"/>
      <c r="L16" s="8"/>
      <c r="M16" s="24"/>
      <c r="N16" s="21"/>
      <c r="O16" s="7"/>
      <c r="P16" s="8"/>
      <c r="Q16" s="24"/>
      <c r="R16" s="21"/>
      <c r="S16" s="7"/>
      <c r="T16" s="8"/>
      <c r="U16" s="24"/>
      <c r="V16" s="21"/>
      <c r="W16" s="7"/>
      <c r="X16" s="8"/>
      <c r="Y16" s="24"/>
      <c r="Z16" s="21"/>
      <c r="AA16" s="7"/>
      <c r="AB16" s="8"/>
      <c r="AC16" s="24"/>
      <c r="AD16" s="21"/>
      <c r="AE16" s="7"/>
      <c r="AF16" s="8"/>
      <c r="AG16" s="24"/>
      <c r="AH16" s="21"/>
      <c r="AI16" s="7"/>
      <c r="AJ16" s="8"/>
      <c r="AK16" s="24"/>
      <c r="AL16" s="21"/>
      <c r="AM16" s="7"/>
      <c r="AN16" s="8"/>
      <c r="AO16" s="24"/>
      <c r="AP16" s="21"/>
      <c r="AQ16" s="7"/>
      <c r="AR16" s="8"/>
      <c r="AS16" s="24"/>
      <c r="AT16" s="21"/>
      <c r="AU16" s="7"/>
      <c r="AV16" s="8"/>
      <c r="AW16" s="24"/>
      <c r="AX16" s="21"/>
      <c r="AY16" s="7"/>
      <c r="AZ16" s="8"/>
      <c r="BA16" s="24"/>
      <c r="BB16" s="21"/>
      <c r="BC16" s="7"/>
      <c r="BD16" s="8"/>
      <c r="BE16" s="24"/>
      <c r="BF16" s="21"/>
      <c r="BG16" s="7"/>
      <c r="BH16" s="8"/>
      <c r="BI16" s="24"/>
      <c r="BJ16" s="21"/>
      <c r="BK16" s="7"/>
      <c r="BL16" s="8"/>
      <c r="BM16" s="24"/>
      <c r="BN16" s="21"/>
      <c r="BO16" s="7"/>
      <c r="BP16" s="8"/>
      <c r="BQ16" s="24"/>
      <c r="BR16" s="21"/>
      <c r="BS16" s="7"/>
      <c r="BT16" s="8"/>
      <c r="BV16" s="7">
        <f>COUNTIF($C$16:$BT$16,"1")</f>
        <v>0</v>
      </c>
      <c r="BW16" s="1">
        <f t="shared" si="7"/>
        <v>0</v>
      </c>
      <c r="BX16" s="7">
        <f>COUNTIF($C$16:$BT$16,"2")</f>
        <v>0</v>
      </c>
      <c r="BY16" s="1">
        <f t="shared" ref="BY16" si="32">BX16*15</f>
        <v>0</v>
      </c>
      <c r="BZ16" s="7">
        <f>COUNTIF($C$16:$BT$16,"3")</f>
        <v>0</v>
      </c>
      <c r="CA16" s="1">
        <f t="shared" ref="CA16" si="33">BZ16*15</f>
        <v>0</v>
      </c>
      <c r="CB16" s="7">
        <f>COUNTIF($C$16:$BT$16,"4")</f>
        <v>0</v>
      </c>
      <c r="CC16" s="1">
        <f t="shared" ref="CC16" si="34">CB16*15</f>
        <v>0</v>
      </c>
      <c r="CD16" s="7">
        <f>COUNTIF($C$16:$BT$16,"5")</f>
        <v>0</v>
      </c>
      <c r="CE16" s="1">
        <f t="shared" ref="CE16" si="35">CD16*15</f>
        <v>0</v>
      </c>
      <c r="CF16" s="7">
        <f>COUNTIF($C$16:$BT$16,"6")</f>
        <v>0</v>
      </c>
      <c r="CG16" s="1">
        <f t="shared" ref="CG16" si="36">CF16*15</f>
        <v>0</v>
      </c>
      <c r="CH16" s="7">
        <f>COUNTIF($C$16:$BT$16,"7")</f>
        <v>0</v>
      </c>
      <c r="CI16" s="1">
        <f t="shared" ref="CI16" si="37">CH16*15</f>
        <v>0</v>
      </c>
      <c r="CJ16" s="7">
        <f>COUNTIF($C$16:$BT$16,"8")</f>
        <v>0</v>
      </c>
      <c r="CK16" s="1">
        <f t="shared" si="6"/>
        <v>0</v>
      </c>
    </row>
    <row r="17" spans="2:91" x14ac:dyDescent="0.4">
      <c r="B17" s="26" t="s">
        <v>53</v>
      </c>
      <c r="C17" s="7"/>
      <c r="D17" s="8"/>
      <c r="E17" s="24"/>
      <c r="F17" s="1"/>
      <c r="G17" s="7"/>
      <c r="H17" s="8"/>
      <c r="I17" s="24"/>
      <c r="J17" s="21"/>
      <c r="K17" s="7"/>
      <c r="L17" s="8"/>
      <c r="M17" s="24"/>
      <c r="N17" s="21"/>
      <c r="O17" s="7"/>
      <c r="P17" s="8"/>
      <c r="Q17" s="24"/>
      <c r="R17" s="21"/>
      <c r="S17" s="7"/>
      <c r="T17" s="8"/>
      <c r="U17" s="24"/>
      <c r="V17" s="21"/>
      <c r="W17" s="7"/>
      <c r="X17" s="8"/>
      <c r="Y17" s="24"/>
      <c r="Z17" s="21"/>
      <c r="AA17" s="7"/>
      <c r="AB17" s="8"/>
      <c r="AC17" s="24"/>
      <c r="AD17" s="21"/>
      <c r="AE17" s="7"/>
      <c r="AF17" s="8"/>
      <c r="AG17" s="24"/>
      <c r="AH17" s="21"/>
      <c r="AI17" s="7"/>
      <c r="AJ17" s="8"/>
      <c r="AK17" s="24"/>
      <c r="AL17" s="21"/>
      <c r="AM17" s="7"/>
      <c r="AN17" s="8"/>
      <c r="AO17" s="24"/>
      <c r="AP17" s="21"/>
      <c r="AQ17" s="7"/>
      <c r="AR17" s="8"/>
      <c r="AS17" s="24"/>
      <c r="AT17" s="21"/>
      <c r="AU17" s="7"/>
      <c r="AV17" s="8"/>
      <c r="AW17" s="24"/>
      <c r="AX17" s="21"/>
      <c r="AY17" s="7"/>
      <c r="AZ17" s="8"/>
      <c r="BA17" s="24"/>
      <c r="BB17" s="21"/>
      <c r="BC17" s="7"/>
      <c r="BD17" s="8"/>
      <c r="BE17" s="24"/>
      <c r="BF17" s="21"/>
      <c r="BG17" s="7"/>
      <c r="BH17" s="8"/>
      <c r="BI17" s="24"/>
      <c r="BJ17" s="21"/>
      <c r="BK17" s="7"/>
      <c r="BL17" s="8"/>
      <c r="BM17" s="24"/>
      <c r="BN17" s="21"/>
      <c r="BO17" s="7"/>
      <c r="BP17" s="8"/>
      <c r="BQ17" s="24"/>
      <c r="BR17" s="21"/>
      <c r="BS17" s="7"/>
      <c r="BT17" s="8"/>
      <c r="BV17" s="7">
        <f>COUNTIF($C$17:$BT$17,"1")</f>
        <v>0</v>
      </c>
      <c r="BW17" s="1">
        <f t="shared" si="7"/>
        <v>0</v>
      </c>
      <c r="BX17" s="7">
        <f>COUNTIF($C$17:$BT$17,"2")</f>
        <v>0</v>
      </c>
      <c r="BY17" s="1">
        <f t="shared" ref="BY17" si="38">BX17*15</f>
        <v>0</v>
      </c>
      <c r="BZ17" s="7">
        <f>COUNTIF($C$17:$BT$17,"3")</f>
        <v>0</v>
      </c>
      <c r="CA17" s="1">
        <f t="shared" ref="CA17" si="39">BZ17*15</f>
        <v>0</v>
      </c>
      <c r="CB17" s="7">
        <f>COUNTIF($C$17:$BT$17,"4")</f>
        <v>0</v>
      </c>
      <c r="CC17" s="1">
        <f t="shared" ref="CC17" si="40">CB17*15</f>
        <v>0</v>
      </c>
      <c r="CD17" s="7">
        <f>COUNTIF($C$17:$BT$17,"5")</f>
        <v>0</v>
      </c>
      <c r="CE17" s="1">
        <f t="shared" ref="CE17" si="41">CD17*15</f>
        <v>0</v>
      </c>
      <c r="CF17" s="7">
        <f>COUNTIF($C$17:$BT$17,"6")</f>
        <v>0</v>
      </c>
      <c r="CG17" s="1">
        <f t="shared" ref="CG17" si="42">CF17*15</f>
        <v>0</v>
      </c>
      <c r="CH17" s="7">
        <f>COUNTIF($C$17:$BT$17,"7")</f>
        <v>0</v>
      </c>
      <c r="CI17" s="1">
        <f t="shared" ref="CI17" si="43">CH17*15</f>
        <v>0</v>
      </c>
      <c r="CJ17" s="7">
        <f>COUNTIF($C$17:$BT$17,"8")</f>
        <v>0</v>
      </c>
      <c r="CK17" s="1">
        <f t="shared" si="6"/>
        <v>0</v>
      </c>
    </row>
    <row r="18" spans="2:91" x14ac:dyDescent="0.4">
      <c r="B18" s="4" t="s">
        <v>54</v>
      </c>
      <c r="C18" s="7"/>
      <c r="D18" s="8"/>
      <c r="E18" s="24"/>
      <c r="F18" s="1"/>
      <c r="G18" s="7"/>
      <c r="H18" s="8"/>
      <c r="I18" s="24"/>
      <c r="J18" s="21"/>
      <c r="K18" s="7"/>
      <c r="L18" s="8"/>
      <c r="M18" s="24"/>
      <c r="N18" s="21"/>
      <c r="O18" s="7"/>
      <c r="P18" s="8"/>
      <c r="Q18" s="24"/>
      <c r="R18" s="21"/>
      <c r="S18" s="7"/>
      <c r="T18" s="8"/>
      <c r="U18" s="24"/>
      <c r="V18" s="21"/>
      <c r="W18" s="7"/>
      <c r="X18" s="8"/>
      <c r="Y18" s="24"/>
      <c r="Z18" s="21"/>
      <c r="AA18" s="7"/>
      <c r="AB18" s="8"/>
      <c r="AC18" s="24"/>
      <c r="AD18" s="21"/>
      <c r="AE18" s="7"/>
      <c r="AF18" s="8"/>
      <c r="AG18" s="24"/>
      <c r="AH18" s="21"/>
      <c r="AI18" s="7"/>
      <c r="AJ18" s="8"/>
      <c r="AK18" s="24"/>
      <c r="AL18" s="21"/>
      <c r="AM18" s="7"/>
      <c r="AN18" s="8"/>
      <c r="AO18" s="24"/>
      <c r="AP18" s="21"/>
      <c r="AQ18" s="7"/>
      <c r="AR18" s="8"/>
      <c r="AS18" s="24"/>
      <c r="AT18" s="21"/>
      <c r="AU18" s="7"/>
      <c r="AV18" s="8"/>
      <c r="AW18" s="24"/>
      <c r="AX18" s="21"/>
      <c r="AY18" s="7"/>
      <c r="AZ18" s="8"/>
      <c r="BA18" s="24"/>
      <c r="BB18" s="21"/>
      <c r="BC18" s="7"/>
      <c r="BD18" s="8"/>
      <c r="BE18" s="24"/>
      <c r="BF18" s="21"/>
      <c r="BG18" s="7"/>
      <c r="BH18" s="8"/>
      <c r="BI18" s="24"/>
      <c r="BJ18" s="21"/>
      <c r="BK18" s="7"/>
      <c r="BL18" s="8"/>
      <c r="BM18" s="24"/>
      <c r="BN18" s="21"/>
      <c r="BO18" s="7"/>
      <c r="BP18" s="8"/>
      <c r="BQ18" s="24"/>
      <c r="BR18" s="21"/>
      <c r="BS18" s="7"/>
      <c r="BT18" s="8"/>
      <c r="BV18" s="7">
        <f>COUNTIF($C$18:$BT$18,"1")</f>
        <v>0</v>
      </c>
      <c r="BW18" s="1">
        <f t="shared" si="7"/>
        <v>0</v>
      </c>
      <c r="BX18" s="7">
        <f>COUNTIF($C$18:$BT$18,"2")</f>
        <v>0</v>
      </c>
      <c r="BY18" s="1">
        <f t="shared" ref="BY18" si="44">BX18*15</f>
        <v>0</v>
      </c>
      <c r="BZ18" s="7">
        <f>COUNTIF($C$18:$BT$18,"3")</f>
        <v>0</v>
      </c>
      <c r="CA18" s="1">
        <f t="shared" ref="CA18" si="45">BZ18*15</f>
        <v>0</v>
      </c>
      <c r="CB18" s="7">
        <f>COUNTIF($C$18:$BT$18,"4")</f>
        <v>0</v>
      </c>
      <c r="CC18" s="1">
        <f t="shared" ref="CC18" si="46">CB18*15</f>
        <v>0</v>
      </c>
      <c r="CD18" s="7">
        <f>COUNTIF($C$18:$BT$18,"5")</f>
        <v>0</v>
      </c>
      <c r="CE18" s="1">
        <f t="shared" ref="CE18" si="47">CD18*15</f>
        <v>0</v>
      </c>
      <c r="CF18" s="7">
        <f>COUNTIF($C$18:$BT$18,"6")</f>
        <v>0</v>
      </c>
      <c r="CG18" s="1">
        <f t="shared" ref="CG18" si="48">CF18*15</f>
        <v>0</v>
      </c>
      <c r="CH18" s="7">
        <f>COUNTIF($C$18:$BT$18,"7")</f>
        <v>0</v>
      </c>
      <c r="CI18" s="1">
        <f t="shared" ref="CI18" si="49">CH18*15</f>
        <v>0</v>
      </c>
      <c r="CJ18" s="7">
        <f>COUNTIF($C$18:$BT$18,"8")</f>
        <v>0</v>
      </c>
      <c r="CK18" s="1">
        <f t="shared" si="6"/>
        <v>0</v>
      </c>
    </row>
    <row r="19" spans="2:91" x14ac:dyDescent="0.4">
      <c r="B19" s="4" t="s">
        <v>55</v>
      </c>
      <c r="C19" s="7"/>
      <c r="D19" s="8"/>
      <c r="E19" s="24"/>
      <c r="F19" s="1"/>
      <c r="G19" s="7"/>
      <c r="H19" s="8"/>
      <c r="I19" s="24"/>
      <c r="J19" s="21"/>
      <c r="K19" s="7"/>
      <c r="L19" s="8"/>
      <c r="M19" s="24"/>
      <c r="N19" s="21"/>
      <c r="O19" s="7"/>
      <c r="P19" s="8"/>
      <c r="Q19" s="24"/>
      <c r="R19" s="21"/>
      <c r="S19" s="7"/>
      <c r="T19" s="8"/>
      <c r="U19" s="24"/>
      <c r="V19" s="21"/>
      <c r="W19" s="7"/>
      <c r="X19" s="8"/>
      <c r="Y19" s="24"/>
      <c r="Z19" s="21"/>
      <c r="AA19" s="7"/>
      <c r="AB19" s="8"/>
      <c r="AC19" s="24"/>
      <c r="AD19" s="21"/>
      <c r="AE19" s="7"/>
      <c r="AF19" s="8"/>
      <c r="AG19" s="24"/>
      <c r="AH19" s="21"/>
      <c r="AI19" s="7"/>
      <c r="AJ19" s="8"/>
      <c r="AK19" s="24"/>
      <c r="AL19" s="21"/>
      <c r="AM19" s="7"/>
      <c r="AN19" s="8"/>
      <c r="AO19" s="24"/>
      <c r="AP19" s="21"/>
      <c r="AQ19" s="7"/>
      <c r="AR19" s="8"/>
      <c r="AS19" s="24"/>
      <c r="AT19" s="21"/>
      <c r="AU19" s="7"/>
      <c r="AV19" s="8"/>
      <c r="AW19" s="24"/>
      <c r="AX19" s="21"/>
      <c r="AY19" s="7"/>
      <c r="AZ19" s="8"/>
      <c r="BA19" s="24"/>
      <c r="BB19" s="21"/>
      <c r="BC19" s="7"/>
      <c r="BD19" s="8"/>
      <c r="BE19" s="24"/>
      <c r="BF19" s="21"/>
      <c r="BG19" s="7"/>
      <c r="BH19" s="8"/>
      <c r="BI19" s="24"/>
      <c r="BJ19" s="21"/>
      <c r="BK19" s="7"/>
      <c r="BL19" s="8"/>
      <c r="BM19" s="24"/>
      <c r="BN19" s="21"/>
      <c r="BO19" s="7"/>
      <c r="BP19" s="8"/>
      <c r="BQ19" s="24"/>
      <c r="BR19" s="21"/>
      <c r="BS19" s="7"/>
      <c r="BT19" s="8"/>
      <c r="BV19" s="7">
        <f>COUNTIF($C$19:$BT$19,"1")</f>
        <v>0</v>
      </c>
      <c r="BW19" s="1">
        <f t="shared" si="7"/>
        <v>0</v>
      </c>
      <c r="BX19" s="7">
        <f>COUNTIF($C$19:$BT$19,"2")</f>
        <v>0</v>
      </c>
      <c r="BY19" s="1">
        <f t="shared" ref="BY19" si="50">BX19*15</f>
        <v>0</v>
      </c>
      <c r="BZ19" s="7">
        <f>COUNTIF($C$19:$BT$19,"3")</f>
        <v>0</v>
      </c>
      <c r="CA19" s="1">
        <f t="shared" ref="CA19" si="51">BZ19*15</f>
        <v>0</v>
      </c>
      <c r="CB19" s="7">
        <f>COUNTIF($C$19:$BT$19,"4")</f>
        <v>0</v>
      </c>
      <c r="CC19" s="1">
        <f t="shared" ref="CC19" si="52">CB19*15</f>
        <v>0</v>
      </c>
      <c r="CD19" s="7">
        <f>COUNTIF($C$19:$BT$19,"5")</f>
        <v>0</v>
      </c>
      <c r="CE19" s="1">
        <f t="shared" ref="CE19" si="53">CD19*15</f>
        <v>0</v>
      </c>
      <c r="CF19" s="7">
        <f>COUNTIF($C$19:$BT$19,"6")</f>
        <v>0</v>
      </c>
      <c r="CG19" s="1">
        <f t="shared" ref="CG19" si="54">CF19*15</f>
        <v>0</v>
      </c>
      <c r="CH19" s="7">
        <f>COUNTIF($C$19:$BT$19,"7")</f>
        <v>0</v>
      </c>
      <c r="CI19" s="1">
        <f t="shared" ref="CI19" si="55">CH19*15</f>
        <v>0</v>
      </c>
      <c r="CJ19" s="7">
        <f>COUNTIF($C$19:$BT$19,"8")</f>
        <v>0</v>
      </c>
      <c r="CK19" s="1">
        <f t="shared" si="6"/>
        <v>0</v>
      </c>
    </row>
    <row r="20" spans="2:91" x14ac:dyDescent="0.4">
      <c r="B20" s="4" t="s">
        <v>56</v>
      </c>
      <c r="C20" s="7"/>
      <c r="D20" s="8"/>
      <c r="E20" s="24"/>
      <c r="F20" s="1"/>
      <c r="G20" s="7"/>
      <c r="H20" s="8"/>
      <c r="I20" s="24"/>
      <c r="J20" s="21"/>
      <c r="K20" s="7"/>
      <c r="L20" s="8"/>
      <c r="M20" s="24"/>
      <c r="N20" s="21"/>
      <c r="O20" s="7"/>
      <c r="P20" s="8"/>
      <c r="Q20" s="24"/>
      <c r="R20" s="21"/>
      <c r="S20" s="7"/>
      <c r="T20" s="8"/>
      <c r="U20" s="24"/>
      <c r="V20" s="21"/>
      <c r="W20" s="7"/>
      <c r="X20" s="8"/>
      <c r="Y20" s="24"/>
      <c r="Z20" s="21"/>
      <c r="AA20" s="7"/>
      <c r="AB20" s="8"/>
      <c r="AC20" s="24"/>
      <c r="AD20" s="21"/>
      <c r="AE20" s="7"/>
      <c r="AF20" s="8"/>
      <c r="AG20" s="24"/>
      <c r="AH20" s="21"/>
      <c r="AI20" s="7"/>
      <c r="AJ20" s="8"/>
      <c r="AK20" s="24"/>
      <c r="AL20" s="21"/>
      <c r="AM20" s="7"/>
      <c r="AN20" s="8"/>
      <c r="AO20" s="24"/>
      <c r="AP20" s="21"/>
      <c r="AQ20" s="7"/>
      <c r="AR20" s="8"/>
      <c r="AS20" s="24"/>
      <c r="AT20" s="21"/>
      <c r="AU20" s="7"/>
      <c r="AV20" s="8"/>
      <c r="AW20" s="24"/>
      <c r="AX20" s="21"/>
      <c r="AY20" s="7"/>
      <c r="AZ20" s="8"/>
      <c r="BA20" s="24"/>
      <c r="BB20" s="21"/>
      <c r="BC20" s="7"/>
      <c r="BD20" s="8"/>
      <c r="BE20" s="24"/>
      <c r="BF20" s="21"/>
      <c r="BG20" s="7"/>
      <c r="BH20" s="8"/>
      <c r="BI20" s="24"/>
      <c r="BJ20" s="21"/>
      <c r="BK20" s="7"/>
      <c r="BL20" s="8"/>
      <c r="BM20" s="24"/>
      <c r="BN20" s="21"/>
      <c r="BO20" s="7"/>
      <c r="BP20" s="8"/>
      <c r="BQ20" s="24"/>
      <c r="BR20" s="21"/>
      <c r="BS20" s="7"/>
      <c r="BT20" s="8"/>
      <c r="BV20" s="7">
        <f>COUNTIF($C$20:$BT$20,"1")</f>
        <v>0</v>
      </c>
      <c r="BW20" s="1">
        <f t="shared" si="7"/>
        <v>0</v>
      </c>
      <c r="BX20" s="7">
        <f>COUNTIF($C$20:$BT$20,"2")</f>
        <v>0</v>
      </c>
      <c r="BY20" s="1">
        <f t="shared" ref="BY20" si="56">BX20*15</f>
        <v>0</v>
      </c>
      <c r="BZ20" s="7">
        <f>COUNTIF($C$20:$BT$20,"3")</f>
        <v>0</v>
      </c>
      <c r="CA20" s="1">
        <f t="shared" ref="CA20" si="57">BZ20*15</f>
        <v>0</v>
      </c>
      <c r="CB20" s="7">
        <f>COUNTIF($C$20:$BT$20,"4")</f>
        <v>0</v>
      </c>
      <c r="CC20" s="1">
        <f t="shared" ref="CC20" si="58">CB20*15</f>
        <v>0</v>
      </c>
      <c r="CD20" s="7">
        <f>COUNTIF($C$20:$BT$20,"5")</f>
        <v>0</v>
      </c>
      <c r="CE20" s="1">
        <f t="shared" ref="CE20" si="59">CD20*15</f>
        <v>0</v>
      </c>
      <c r="CF20" s="7">
        <f>COUNTIF($C$20:$BT$20,"6")</f>
        <v>0</v>
      </c>
      <c r="CG20" s="1">
        <f t="shared" ref="CG20" si="60">CF20*15</f>
        <v>0</v>
      </c>
      <c r="CH20" s="7">
        <f>COUNTIF($C$20:$BT$20,"7")</f>
        <v>0</v>
      </c>
      <c r="CI20" s="1">
        <f t="shared" ref="CI20" si="61">CH20*15</f>
        <v>0</v>
      </c>
      <c r="CJ20" s="7">
        <f>COUNTIF($C$20:$BT$20,"8")</f>
        <v>0</v>
      </c>
      <c r="CK20" s="1">
        <f t="shared" si="6"/>
        <v>0</v>
      </c>
    </row>
    <row r="21" spans="2:91" x14ac:dyDescent="0.4">
      <c r="B21" s="4" t="s">
        <v>57</v>
      </c>
      <c r="C21" s="7"/>
      <c r="D21" s="8"/>
      <c r="E21" s="24"/>
      <c r="F21" s="1"/>
      <c r="G21" s="7"/>
      <c r="H21" s="8"/>
      <c r="I21" s="24"/>
      <c r="J21" s="21"/>
      <c r="K21" s="7"/>
      <c r="L21" s="8"/>
      <c r="M21" s="24"/>
      <c r="N21" s="21"/>
      <c r="O21" s="7"/>
      <c r="P21" s="8"/>
      <c r="Q21" s="24"/>
      <c r="R21" s="21"/>
      <c r="S21" s="7"/>
      <c r="T21" s="8"/>
      <c r="U21" s="24"/>
      <c r="V21" s="21"/>
      <c r="W21" s="7"/>
      <c r="X21" s="8"/>
      <c r="Y21" s="24"/>
      <c r="Z21" s="21"/>
      <c r="AA21" s="7"/>
      <c r="AB21" s="8"/>
      <c r="AC21" s="24"/>
      <c r="AD21" s="21"/>
      <c r="AE21" s="7"/>
      <c r="AF21" s="8"/>
      <c r="AG21" s="24"/>
      <c r="AH21" s="21"/>
      <c r="AI21" s="7"/>
      <c r="AJ21" s="8"/>
      <c r="AK21" s="24"/>
      <c r="AL21" s="21"/>
      <c r="AM21" s="7"/>
      <c r="AN21" s="8"/>
      <c r="AO21" s="24"/>
      <c r="AP21" s="21"/>
      <c r="AQ21" s="7"/>
      <c r="AR21" s="8"/>
      <c r="AS21" s="24"/>
      <c r="AT21" s="21"/>
      <c r="AU21" s="7"/>
      <c r="AV21" s="8"/>
      <c r="AW21" s="24"/>
      <c r="AX21" s="21"/>
      <c r="AY21" s="7"/>
      <c r="AZ21" s="8"/>
      <c r="BA21" s="24"/>
      <c r="BB21" s="21"/>
      <c r="BC21" s="7"/>
      <c r="BD21" s="8"/>
      <c r="BE21" s="24"/>
      <c r="BF21" s="21"/>
      <c r="BG21" s="7"/>
      <c r="BH21" s="8"/>
      <c r="BI21" s="24"/>
      <c r="BJ21" s="21"/>
      <c r="BK21" s="7"/>
      <c r="BL21" s="8"/>
      <c r="BM21" s="24"/>
      <c r="BN21" s="21"/>
      <c r="BO21" s="7"/>
      <c r="BP21" s="8"/>
      <c r="BQ21" s="24"/>
      <c r="BR21" s="21"/>
      <c r="BS21" s="7"/>
      <c r="BT21" s="8"/>
      <c r="BV21" s="7">
        <f>COUNTIF($C$21:$BT$21,"1")</f>
        <v>0</v>
      </c>
      <c r="BW21" s="1">
        <f t="shared" si="7"/>
        <v>0</v>
      </c>
      <c r="BX21" s="7">
        <f>COUNTIF($C$21:$BT$21,"2")</f>
        <v>0</v>
      </c>
      <c r="BY21" s="1">
        <f t="shared" ref="BY21" si="62">BX21*15</f>
        <v>0</v>
      </c>
      <c r="BZ21" s="7">
        <f>COUNTIF($C$21:$BT$21,"3")</f>
        <v>0</v>
      </c>
      <c r="CA21" s="1">
        <f t="shared" ref="CA21" si="63">BZ21*15</f>
        <v>0</v>
      </c>
      <c r="CB21" s="7">
        <f>COUNTIF($C$21:$BT$21,"4")</f>
        <v>0</v>
      </c>
      <c r="CC21" s="1">
        <f t="shared" ref="CC21" si="64">CB21*15</f>
        <v>0</v>
      </c>
      <c r="CD21" s="7">
        <f>COUNTIF($C$21:$BT$21,"5")</f>
        <v>0</v>
      </c>
      <c r="CE21" s="1">
        <f t="shared" ref="CE21" si="65">CD21*15</f>
        <v>0</v>
      </c>
      <c r="CF21" s="7">
        <f>COUNTIF($C$21:$BT$21,"6")</f>
        <v>0</v>
      </c>
      <c r="CG21" s="1">
        <f t="shared" ref="CG21" si="66">CF21*15</f>
        <v>0</v>
      </c>
      <c r="CH21" s="7">
        <f>COUNTIF($C$21:$BT$21,"7")</f>
        <v>0</v>
      </c>
      <c r="CI21" s="1">
        <f t="shared" ref="CI21" si="67">CH21*15</f>
        <v>0</v>
      </c>
      <c r="CJ21" s="7">
        <f>COUNTIF($C$21:$BT$21,"8")</f>
        <v>0</v>
      </c>
      <c r="CK21" s="1">
        <f t="shared" si="6"/>
        <v>0</v>
      </c>
    </row>
    <row r="22" spans="2:91" x14ac:dyDescent="0.4">
      <c r="B22" s="4" t="s">
        <v>58</v>
      </c>
      <c r="C22" s="7"/>
      <c r="D22" s="8"/>
      <c r="E22" s="24"/>
      <c r="F22" s="1"/>
      <c r="G22" s="7"/>
      <c r="H22" s="8"/>
      <c r="I22" s="24"/>
      <c r="J22" s="21"/>
      <c r="K22" s="7"/>
      <c r="L22" s="8"/>
      <c r="M22" s="24"/>
      <c r="N22" s="21"/>
      <c r="O22" s="7"/>
      <c r="P22" s="8"/>
      <c r="Q22" s="24"/>
      <c r="R22" s="21"/>
      <c r="S22" s="7"/>
      <c r="T22" s="8"/>
      <c r="U22" s="24"/>
      <c r="V22" s="21"/>
      <c r="W22" s="7"/>
      <c r="X22" s="8"/>
      <c r="Y22" s="24"/>
      <c r="Z22" s="21"/>
      <c r="AA22" s="7"/>
      <c r="AB22" s="8"/>
      <c r="AC22" s="24"/>
      <c r="AD22" s="21"/>
      <c r="AE22" s="7"/>
      <c r="AF22" s="8"/>
      <c r="AG22" s="24"/>
      <c r="AH22" s="21"/>
      <c r="AI22" s="7"/>
      <c r="AJ22" s="8"/>
      <c r="AK22" s="24"/>
      <c r="AL22" s="21"/>
      <c r="AM22" s="7"/>
      <c r="AN22" s="8"/>
      <c r="AO22" s="24"/>
      <c r="AP22" s="21"/>
      <c r="AQ22" s="7"/>
      <c r="AR22" s="8"/>
      <c r="AS22" s="24"/>
      <c r="AT22" s="21"/>
      <c r="AU22" s="7"/>
      <c r="AV22" s="8"/>
      <c r="AW22" s="24"/>
      <c r="AX22" s="21"/>
      <c r="AY22" s="7"/>
      <c r="AZ22" s="8"/>
      <c r="BA22" s="24"/>
      <c r="BB22" s="21"/>
      <c r="BC22" s="7"/>
      <c r="BD22" s="8"/>
      <c r="BE22" s="24"/>
      <c r="BF22" s="21"/>
      <c r="BG22" s="7"/>
      <c r="BH22" s="8"/>
      <c r="BI22" s="24"/>
      <c r="BJ22" s="21"/>
      <c r="BK22" s="7"/>
      <c r="BL22" s="8"/>
      <c r="BM22" s="24"/>
      <c r="BN22" s="21"/>
      <c r="BO22" s="7"/>
      <c r="BP22" s="8"/>
      <c r="BQ22" s="24"/>
      <c r="BR22" s="21"/>
      <c r="BS22" s="7"/>
      <c r="BT22" s="8"/>
      <c r="BV22" s="7">
        <f>COUNTIF($C$22:$BT$22,"1")</f>
        <v>0</v>
      </c>
      <c r="BW22" s="1">
        <f t="shared" si="7"/>
        <v>0</v>
      </c>
      <c r="BX22" s="7">
        <f>COUNTIF($C$22:$BT$22,"2")</f>
        <v>0</v>
      </c>
      <c r="BY22" s="1">
        <f t="shared" ref="BY22" si="68">BX22*15</f>
        <v>0</v>
      </c>
      <c r="BZ22" s="7">
        <f>COUNTIF($C$22:$BT$22,"3")</f>
        <v>0</v>
      </c>
      <c r="CA22" s="1">
        <f t="shared" ref="CA22" si="69">BZ22*15</f>
        <v>0</v>
      </c>
      <c r="CB22" s="7">
        <f>COUNTIF($C$22:$BT$22,"4")</f>
        <v>0</v>
      </c>
      <c r="CC22" s="1">
        <f t="shared" ref="CC22" si="70">CB22*15</f>
        <v>0</v>
      </c>
      <c r="CD22" s="7">
        <f>COUNTIF($C$22:$BT$22,"5")</f>
        <v>0</v>
      </c>
      <c r="CE22" s="1">
        <f t="shared" ref="CE22" si="71">CD22*15</f>
        <v>0</v>
      </c>
      <c r="CF22" s="7">
        <f>COUNTIF($C$22:$BT$22,"6")</f>
        <v>0</v>
      </c>
      <c r="CG22" s="1">
        <f t="shared" ref="CG22" si="72">CF22*15</f>
        <v>0</v>
      </c>
      <c r="CH22" s="7">
        <f>COUNTIF($C$22:$BT$22,"7")</f>
        <v>0</v>
      </c>
      <c r="CI22" s="1">
        <f t="shared" ref="CI22" si="73">CH22*15</f>
        <v>0</v>
      </c>
      <c r="CJ22" s="7">
        <f>COUNTIF($C$22:$BT$22,"8")</f>
        <v>0</v>
      </c>
      <c r="CK22" s="1">
        <f t="shared" si="6"/>
        <v>0</v>
      </c>
    </row>
    <row r="23" spans="2:91" ht="19.5" thickBot="1" x14ac:dyDescent="0.45">
      <c r="B23" s="6" t="s">
        <v>59</v>
      </c>
      <c r="C23" s="9"/>
      <c r="D23" s="11"/>
      <c r="E23" s="25"/>
      <c r="F23" s="10"/>
      <c r="G23" s="9"/>
      <c r="H23" s="11"/>
      <c r="I23" s="25"/>
      <c r="J23" s="22"/>
      <c r="K23" s="9"/>
      <c r="L23" s="11"/>
      <c r="M23" s="25"/>
      <c r="N23" s="22"/>
      <c r="O23" s="9"/>
      <c r="P23" s="11"/>
      <c r="Q23" s="25"/>
      <c r="R23" s="22"/>
      <c r="S23" s="9"/>
      <c r="T23" s="11"/>
      <c r="U23" s="25"/>
      <c r="V23" s="22"/>
      <c r="W23" s="9"/>
      <c r="X23" s="11"/>
      <c r="Y23" s="25"/>
      <c r="Z23" s="22"/>
      <c r="AA23" s="9"/>
      <c r="AB23" s="11"/>
      <c r="AC23" s="25"/>
      <c r="AD23" s="22"/>
      <c r="AE23" s="9"/>
      <c r="AF23" s="11"/>
      <c r="AG23" s="25"/>
      <c r="AH23" s="22"/>
      <c r="AI23" s="9"/>
      <c r="AJ23" s="11"/>
      <c r="AK23" s="25"/>
      <c r="AL23" s="22"/>
      <c r="AM23" s="9"/>
      <c r="AN23" s="11"/>
      <c r="AO23" s="25"/>
      <c r="AP23" s="22"/>
      <c r="AQ23" s="9"/>
      <c r="AR23" s="11"/>
      <c r="AS23" s="25"/>
      <c r="AT23" s="22"/>
      <c r="AU23" s="9"/>
      <c r="AV23" s="11"/>
      <c r="AW23" s="25"/>
      <c r="AX23" s="22"/>
      <c r="AY23" s="9"/>
      <c r="AZ23" s="11"/>
      <c r="BA23" s="25"/>
      <c r="BB23" s="22"/>
      <c r="BC23" s="9"/>
      <c r="BD23" s="11"/>
      <c r="BE23" s="25"/>
      <c r="BF23" s="22"/>
      <c r="BG23" s="9"/>
      <c r="BH23" s="11"/>
      <c r="BI23" s="25"/>
      <c r="BJ23" s="22"/>
      <c r="BK23" s="9"/>
      <c r="BL23" s="11"/>
      <c r="BM23" s="25"/>
      <c r="BN23" s="22"/>
      <c r="BO23" s="9"/>
      <c r="BP23" s="11"/>
      <c r="BQ23" s="25"/>
      <c r="BR23" s="22"/>
      <c r="BS23" s="9"/>
      <c r="BT23" s="11"/>
      <c r="BV23" s="19">
        <f>COUNTIF($C$23:$BT$23,"1")</f>
        <v>0</v>
      </c>
      <c r="BW23" s="2">
        <f t="shared" si="7"/>
        <v>0</v>
      </c>
      <c r="BX23" s="19">
        <f>COUNTIF($C$23:$BT$23,"2")</f>
        <v>0</v>
      </c>
      <c r="BY23" s="2">
        <f t="shared" ref="BY23" si="74">BX23*15</f>
        <v>0</v>
      </c>
      <c r="BZ23" s="19">
        <f>COUNTIF($C$23:$BT$23,"3")</f>
        <v>0</v>
      </c>
      <c r="CA23" s="2">
        <f t="shared" ref="CA23" si="75">BZ23*15</f>
        <v>0</v>
      </c>
      <c r="CB23" s="19">
        <f>COUNTIF($C$23:$BT$23,"4")</f>
        <v>0</v>
      </c>
      <c r="CC23" s="2">
        <f t="shared" ref="CC23" si="76">CB23*15</f>
        <v>0</v>
      </c>
      <c r="CD23" s="19">
        <f>COUNTIF($C$23:$BT$23,"5")</f>
        <v>0</v>
      </c>
      <c r="CE23" s="2">
        <f t="shared" ref="CE23" si="77">CD23*15</f>
        <v>0</v>
      </c>
      <c r="CF23" s="19">
        <f>COUNTIF($C$23:$BT$23,"6")</f>
        <v>0</v>
      </c>
      <c r="CG23" s="2">
        <f t="shared" ref="CG23" si="78">CF23*15</f>
        <v>0</v>
      </c>
      <c r="CH23" s="19">
        <f>COUNTIF($C$23:$BT$23,"7")</f>
        <v>0</v>
      </c>
      <c r="CI23" s="2">
        <f t="shared" ref="CI23" si="79">CH23*15</f>
        <v>0</v>
      </c>
      <c r="CJ23" s="19">
        <f>COUNTIF($C$23:$BT$23,"8")</f>
        <v>0</v>
      </c>
      <c r="CK23" s="2">
        <f t="shared" si="6"/>
        <v>0</v>
      </c>
    </row>
    <row r="24" spans="2:91" ht="19.5" thickBot="1" x14ac:dyDescent="0.45">
      <c r="C24" s="15"/>
      <c r="D24" s="15"/>
      <c r="F24" s="15"/>
      <c r="G24" s="16"/>
      <c r="H24" s="17"/>
      <c r="I24" s="15"/>
      <c r="J24" s="18"/>
      <c r="BV24" s="27">
        <f>SUM(BV11:BV23)</f>
        <v>0</v>
      </c>
      <c r="BW24" s="28">
        <f>BV24*15</f>
        <v>0</v>
      </c>
      <c r="BX24" s="27">
        <f t="shared" ref="BX24" si="80">SUM(BX11:BX23)</f>
        <v>0</v>
      </c>
      <c r="BY24" s="29">
        <f t="shared" ref="BY24" si="81">BX24*15</f>
        <v>0</v>
      </c>
      <c r="BZ24" s="29">
        <f t="shared" ref="BZ24" si="82">SUM(BZ11:BZ23)</f>
        <v>0</v>
      </c>
      <c r="CA24" s="28">
        <f t="shared" ref="CA24" si="83">BZ24*15</f>
        <v>0</v>
      </c>
      <c r="CB24" s="27">
        <f t="shared" ref="CB24" si="84">SUM(CB11:CB23)</f>
        <v>0</v>
      </c>
      <c r="CC24" s="28">
        <f t="shared" ref="CC24" si="85">CB24*15</f>
        <v>0</v>
      </c>
      <c r="CD24" s="27">
        <f t="shared" ref="CD24" si="86">SUM(CD11:CD23)</f>
        <v>0</v>
      </c>
      <c r="CE24" s="30">
        <f t="shared" ref="CE24" si="87">CD24*15</f>
        <v>0</v>
      </c>
      <c r="CF24" s="31">
        <f t="shared" ref="CF24" si="88">SUM(CF11:CF23)</f>
        <v>0</v>
      </c>
      <c r="CG24" s="29">
        <f t="shared" ref="CG24" si="89">CF24*15</f>
        <v>0</v>
      </c>
      <c r="CH24" s="29">
        <f t="shared" ref="CH24" si="90">SUM(CH11:CH23)</f>
        <v>0</v>
      </c>
      <c r="CI24" s="30">
        <f t="shared" ref="CI24" si="91">CH24*15</f>
        <v>0</v>
      </c>
      <c r="CJ24" s="31">
        <f t="shared" ref="CJ24" si="92">SUM(CJ11:CJ23)</f>
        <v>0</v>
      </c>
      <c r="CK24" s="28">
        <f t="shared" si="6"/>
        <v>0</v>
      </c>
      <c r="CL24" s="27">
        <f>BV24+BX24+BZ24+CB24+CD24+CF24+CH24+CJ24</f>
        <v>0</v>
      </c>
      <c r="CM24" s="30">
        <f>BW24+BY24+CA24+CC24+CE24+CG24+CI24+CK24</f>
        <v>0</v>
      </c>
    </row>
    <row r="25" spans="2:91" ht="19.5" thickBot="1" x14ac:dyDescent="0.45">
      <c r="C25" s="15"/>
      <c r="D25" s="15"/>
      <c r="F25" s="15"/>
      <c r="G25" s="16"/>
      <c r="H25" s="17"/>
      <c r="I25" s="15"/>
      <c r="J25" s="18"/>
    </row>
    <row r="26" spans="2:91" x14ac:dyDescent="0.4">
      <c r="B26" s="3" t="s">
        <v>13</v>
      </c>
      <c r="C26" s="40">
        <f>INT(BW24/60)</f>
        <v>0</v>
      </c>
      <c r="D26" s="41"/>
      <c r="E26" s="41" t="s">
        <v>19</v>
      </c>
      <c r="F26" s="42"/>
      <c r="G26" s="40">
        <f>MOD(BW24,60)</f>
        <v>0</v>
      </c>
      <c r="H26" s="41"/>
      <c r="I26" s="57" t="s">
        <v>20</v>
      </c>
      <c r="J26" s="58"/>
      <c r="K26" s="54" t="e">
        <f>#REF!/#REF!</f>
        <v>#REF!</v>
      </c>
      <c r="L26" s="54"/>
      <c r="N26" s="3" t="s">
        <v>13</v>
      </c>
      <c r="O26">
        <f>BW24</f>
        <v>0</v>
      </c>
    </row>
    <row r="27" spans="2:91" x14ac:dyDescent="0.4">
      <c r="B27" s="4" t="s">
        <v>14</v>
      </c>
      <c r="C27" s="43">
        <f>INT(BY24/60)</f>
        <v>0</v>
      </c>
      <c r="D27" s="44"/>
      <c r="E27" s="44" t="s">
        <v>19</v>
      </c>
      <c r="F27" s="45"/>
      <c r="G27" s="43">
        <f>MOD(BY24,60)</f>
        <v>0</v>
      </c>
      <c r="H27" s="44"/>
      <c r="I27" s="55" t="s">
        <v>20</v>
      </c>
      <c r="J27" s="56"/>
      <c r="K27" s="54" t="e">
        <f>#REF!/#REF!</f>
        <v>#REF!</v>
      </c>
      <c r="L27" s="54"/>
      <c r="N27" s="4" t="s">
        <v>14</v>
      </c>
      <c r="O27">
        <f>BY24</f>
        <v>0</v>
      </c>
    </row>
    <row r="28" spans="2:91" x14ac:dyDescent="0.4">
      <c r="B28" s="4" t="s">
        <v>15</v>
      </c>
      <c r="C28" s="43">
        <f>INT(CA24/60)</f>
        <v>0</v>
      </c>
      <c r="D28" s="44"/>
      <c r="E28" s="44" t="s">
        <v>19</v>
      </c>
      <c r="F28" s="45"/>
      <c r="G28" s="43">
        <f>MOD(CA24,60)</f>
        <v>0</v>
      </c>
      <c r="H28" s="44"/>
      <c r="I28" s="55" t="s">
        <v>20</v>
      </c>
      <c r="J28" s="56"/>
      <c r="K28" s="54" t="e">
        <f>#REF!/#REF!</f>
        <v>#REF!</v>
      </c>
      <c r="L28" s="54"/>
      <c r="N28" s="4" t="s">
        <v>15</v>
      </c>
      <c r="O28">
        <f>CA24</f>
        <v>0</v>
      </c>
    </row>
    <row r="29" spans="2:91" x14ac:dyDescent="0.4">
      <c r="B29" s="4" t="s">
        <v>16</v>
      </c>
      <c r="C29" s="43">
        <f>INT(CC24/60)</f>
        <v>0</v>
      </c>
      <c r="D29" s="44"/>
      <c r="E29" s="44" t="s">
        <v>19</v>
      </c>
      <c r="F29" s="45"/>
      <c r="G29" s="43">
        <f>MOD(CC24,60)</f>
        <v>0</v>
      </c>
      <c r="H29" s="44"/>
      <c r="I29" s="55" t="s">
        <v>20</v>
      </c>
      <c r="J29" s="56"/>
      <c r="K29" s="54" t="e">
        <f>#REF!/#REF!</f>
        <v>#REF!</v>
      </c>
      <c r="L29" s="54"/>
      <c r="N29" s="4" t="s">
        <v>16</v>
      </c>
      <c r="O29">
        <f>CC24</f>
        <v>0</v>
      </c>
    </row>
    <row r="30" spans="2:91" x14ac:dyDescent="0.4">
      <c r="B30" s="4" t="s">
        <v>17</v>
      </c>
      <c r="C30" s="43">
        <f>INT(CE24/60)</f>
        <v>0</v>
      </c>
      <c r="D30" s="44"/>
      <c r="E30" s="44" t="s">
        <v>19</v>
      </c>
      <c r="F30" s="45"/>
      <c r="G30" s="43">
        <f>MOD(CE24,60)</f>
        <v>0</v>
      </c>
      <c r="H30" s="44"/>
      <c r="I30" s="55" t="s">
        <v>20</v>
      </c>
      <c r="J30" s="56"/>
      <c r="K30" s="54" t="e">
        <f>#REF!/#REF!</f>
        <v>#REF!</v>
      </c>
      <c r="L30" s="54"/>
      <c r="N30" s="4" t="s">
        <v>17</v>
      </c>
      <c r="O30">
        <f>CE24</f>
        <v>0</v>
      </c>
    </row>
    <row r="31" spans="2:91" ht="19.5" thickBot="1" x14ac:dyDescent="0.45">
      <c r="B31" s="4" t="s">
        <v>18</v>
      </c>
      <c r="C31" s="43">
        <f>INT(CG24/60)</f>
        <v>0</v>
      </c>
      <c r="D31" s="44"/>
      <c r="E31" s="44" t="s">
        <v>19</v>
      </c>
      <c r="F31" s="45"/>
      <c r="G31" s="43">
        <f>MOD(CG24,60)</f>
        <v>0</v>
      </c>
      <c r="H31" s="44"/>
      <c r="I31" s="55" t="s">
        <v>20</v>
      </c>
      <c r="J31" s="56"/>
      <c r="K31" s="54" t="e">
        <f>#REF!/#REF!</f>
        <v>#REF!</v>
      </c>
      <c r="L31" s="54"/>
      <c r="N31" s="6" t="s">
        <v>18</v>
      </c>
      <c r="O31">
        <f>CG24</f>
        <v>0</v>
      </c>
    </row>
    <row r="32" spans="2:91" ht="19.5" thickBot="1" x14ac:dyDescent="0.45">
      <c r="B32" s="4" t="s">
        <v>26</v>
      </c>
      <c r="C32" s="43">
        <f>INT(CI24/60)</f>
        <v>0</v>
      </c>
      <c r="D32" s="44"/>
      <c r="E32" s="44" t="s">
        <v>19</v>
      </c>
      <c r="F32" s="45"/>
      <c r="G32" s="43">
        <f>MOD(CI24,60)</f>
        <v>0</v>
      </c>
      <c r="H32" s="44"/>
      <c r="I32" s="55" t="s">
        <v>20</v>
      </c>
      <c r="J32" s="56"/>
      <c r="N32" s="5" t="s">
        <v>26</v>
      </c>
      <c r="O32">
        <f>CI24</f>
        <v>0</v>
      </c>
    </row>
    <row r="33" spans="2:15" ht="19.5" thickBot="1" x14ac:dyDescent="0.45">
      <c r="B33" s="6" t="s">
        <v>62</v>
      </c>
      <c r="C33" s="35">
        <f>INT(CK24/60)</f>
        <v>0</v>
      </c>
      <c r="D33" s="36"/>
      <c r="E33" s="36" t="s">
        <v>19</v>
      </c>
      <c r="F33" s="37"/>
      <c r="G33" s="35">
        <f>MOD(CK24,60)</f>
        <v>0</v>
      </c>
      <c r="H33" s="36"/>
      <c r="I33" s="38" t="s">
        <v>20</v>
      </c>
      <c r="J33" s="39"/>
      <c r="N33" s="32" t="s">
        <v>62</v>
      </c>
      <c r="O33">
        <f>CK24</f>
        <v>0</v>
      </c>
    </row>
    <row r="34" spans="2:15" x14ac:dyDescent="0.4">
      <c r="O34">
        <f>CM24</f>
        <v>0</v>
      </c>
    </row>
  </sheetData>
  <mergeCells count="81">
    <mergeCell ref="G32:H32"/>
    <mergeCell ref="I32:J32"/>
    <mergeCell ref="K31:L31"/>
    <mergeCell ref="G27:H27"/>
    <mergeCell ref="I27:J27"/>
    <mergeCell ref="K26:L26"/>
    <mergeCell ref="G31:H31"/>
    <mergeCell ref="I31:J31"/>
    <mergeCell ref="K30:L30"/>
    <mergeCell ref="G30:H30"/>
    <mergeCell ref="I30:J30"/>
    <mergeCell ref="K29:L29"/>
    <mergeCell ref="G28:H28"/>
    <mergeCell ref="I28:J28"/>
    <mergeCell ref="K27:L27"/>
    <mergeCell ref="G29:H29"/>
    <mergeCell ref="I29:J29"/>
    <mergeCell ref="K28:L28"/>
    <mergeCell ref="I26:J26"/>
    <mergeCell ref="CF10:CG10"/>
    <mergeCell ref="CH10:CI10"/>
    <mergeCell ref="AE10:AF10"/>
    <mergeCell ref="BV10:BW10"/>
    <mergeCell ref="BX10:BY10"/>
    <mergeCell ref="BZ10:CA10"/>
    <mergeCell ref="CB10:CC10"/>
    <mergeCell ref="CD10:CE10"/>
    <mergeCell ref="BQ10:BR10"/>
    <mergeCell ref="BS10:BT10"/>
    <mergeCell ref="BA10:BB10"/>
    <mergeCell ref="BC10:BD10"/>
    <mergeCell ref="BE10:BF10"/>
    <mergeCell ref="BG10:BH10"/>
    <mergeCell ref="BI10:BJ10"/>
    <mergeCell ref="AC10:AD10"/>
    <mergeCell ref="G10:H10"/>
    <mergeCell ref="I10:J10"/>
    <mergeCell ref="K10:L10"/>
    <mergeCell ref="M10:N10"/>
    <mergeCell ref="O10:P10"/>
    <mergeCell ref="Q10:R10"/>
    <mergeCell ref="S10:T10"/>
    <mergeCell ref="U10:V10"/>
    <mergeCell ref="W10:X10"/>
    <mergeCell ref="Y10:Z10"/>
    <mergeCell ref="AA10:AB10"/>
    <mergeCell ref="AG10:AH10"/>
    <mergeCell ref="AI10:AJ10"/>
    <mergeCell ref="AK10:AL10"/>
    <mergeCell ref="AM10:AN10"/>
    <mergeCell ref="AO10:AP10"/>
    <mergeCell ref="BK10:BL10"/>
    <mergeCell ref="BM10:BN10"/>
    <mergeCell ref="BO10:BP10"/>
    <mergeCell ref="AQ10:AR10"/>
    <mergeCell ref="AS10:AT10"/>
    <mergeCell ref="AU10:AV10"/>
    <mergeCell ref="AW10:AX10"/>
    <mergeCell ref="AY10:AZ10"/>
    <mergeCell ref="C28:D28"/>
    <mergeCell ref="E28:F28"/>
    <mergeCell ref="C29:D29"/>
    <mergeCell ref="E29:F29"/>
    <mergeCell ref="C10:D10"/>
    <mergeCell ref="E10:F10"/>
    <mergeCell ref="CJ10:CK10"/>
    <mergeCell ref="C33:D33"/>
    <mergeCell ref="E33:F33"/>
    <mergeCell ref="G33:H33"/>
    <mergeCell ref="I33:J33"/>
    <mergeCell ref="C26:D26"/>
    <mergeCell ref="E26:F26"/>
    <mergeCell ref="G26:H26"/>
    <mergeCell ref="C30:D30"/>
    <mergeCell ref="E30:F30"/>
    <mergeCell ref="C31:D31"/>
    <mergeCell ref="E31:F31"/>
    <mergeCell ref="C32:D32"/>
    <mergeCell ref="E32:F32"/>
    <mergeCell ref="C27:D27"/>
    <mergeCell ref="E27:F27"/>
  </mergeCells>
  <phoneticPr fontId="1"/>
  <conditionalFormatting sqref="C11:BS23">
    <cfRule type="cellIs" dxfId="13" priority="5" operator="equal">
      <formula>4</formula>
    </cfRule>
  </conditionalFormatting>
  <conditionalFormatting sqref="C11:BT23">
    <cfRule type="cellIs" dxfId="12" priority="1" operator="equal">
      <formula>8</formula>
    </cfRule>
    <cfRule type="cellIs" dxfId="11" priority="2" operator="equal">
      <formula>7</formula>
    </cfRule>
    <cfRule type="cellIs" dxfId="10" priority="3" operator="equal">
      <formula>6</formula>
    </cfRule>
    <cfRule type="cellIs" dxfId="9" priority="4" operator="equal">
      <formula>5</formula>
    </cfRule>
    <cfRule type="cellIs" dxfId="8" priority="6" operator="equal">
      <formula>3</formula>
    </cfRule>
    <cfRule type="cellIs" dxfId="7" priority="7" operator="equal">
      <formula>2</formula>
    </cfRule>
    <cfRule type="cellIs" dxfId="6" priority="8" operator="equal">
      <formula>1</formula>
    </cfRule>
  </conditionalFormatting>
  <conditionalFormatting sqref="G23:BT23">
    <cfRule type="cellIs" dxfId="5" priority="10" operator="equal">
      <formula>6</formula>
    </cfRule>
    <cfRule type="cellIs" dxfId="4" priority="11" operator="equal">
      <formula>5</formula>
    </cfRule>
    <cfRule type="cellIs" dxfId="3" priority="12" operator="equal">
      <formula>4</formula>
    </cfRule>
    <cfRule type="cellIs" dxfId="2" priority="13" operator="equal">
      <formula>3</formula>
    </cfRule>
    <cfRule type="cellIs" dxfId="1" priority="14" operator="equal">
      <formula>2</formula>
    </cfRule>
    <cfRule type="cellIs" dxfId="0" priority="15" operator="equal">
      <formula>1</formula>
    </cfRule>
  </conditionalFormatting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35E2A7-E0B2-4705-A73E-C03E110FA5BD}">
  <dimension ref="A1"/>
  <sheetViews>
    <sheetView workbookViewId="0"/>
  </sheetViews>
  <sheetFormatPr defaultRowHeight="18.75" x14ac:dyDescent="0.4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提案1</vt:lpstr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田北 佳一郎</dc:creator>
  <cp:lastModifiedBy>田北 佳一郎</cp:lastModifiedBy>
  <dcterms:created xsi:type="dcterms:W3CDTF">2025-03-04T08:55:11Z</dcterms:created>
  <dcterms:modified xsi:type="dcterms:W3CDTF">2025-03-26T01:22:30Z</dcterms:modified>
</cp:coreProperties>
</file>